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Stevoh\Desktop\"/>
    </mc:Choice>
  </mc:AlternateContent>
  <bookViews>
    <workbookView xWindow="-120" yWindow="-120" windowWidth="29040" windowHeight="15840" activeTab="3"/>
  </bookViews>
  <sheets>
    <sheet name="billing amounts" sheetId="4" r:id="rId1"/>
    <sheet name="Billing" sheetId="1" r:id="rId2"/>
    <sheet name="average hours" sheetId="5" r:id="rId3"/>
    <sheet name="potential revenue" sheetId="6" r:id="rId4"/>
  </sheets>
  <definedNames>
    <definedName name="_xlnm._FilterDatabase" localSheetId="1" hidden="1">Billing!$A$4:$F$29</definedName>
  </definedNames>
  <calcPr calcId="152511"/>
  <pivotCaches>
    <pivotCache cacheId="9" r:id="rId5"/>
    <pivotCache cacheId="28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" i="1" l="1"/>
  <c r="G23" i="1"/>
  <c r="G17" i="1"/>
  <c r="G12" i="1"/>
  <c r="C5" i="5"/>
  <c r="C4" i="5"/>
  <c r="B5" i="5"/>
  <c r="B4" i="5"/>
  <c r="C3" i="5"/>
  <c r="B3" i="5"/>
  <c r="D29" i="5"/>
  <c r="D28" i="5"/>
  <c r="D27" i="5"/>
  <c r="D26" i="5"/>
  <c r="D25" i="5"/>
  <c r="D24" i="5"/>
  <c r="D5" i="5" s="1"/>
  <c r="D23" i="5"/>
  <c r="D22" i="5"/>
  <c r="D21" i="5"/>
  <c r="D20" i="5"/>
  <c r="D19" i="5"/>
  <c r="D4" i="5" s="1"/>
  <c r="D18" i="5"/>
  <c r="D17" i="5"/>
  <c r="D16" i="5"/>
  <c r="D15" i="5"/>
  <c r="D3" i="5" s="1"/>
  <c r="C2" i="5"/>
  <c r="B2" i="5"/>
  <c r="D14" i="5"/>
  <c r="D13" i="5"/>
  <c r="D12" i="5"/>
  <c r="D11" i="5"/>
  <c r="D10" i="5"/>
  <c r="D9" i="5"/>
  <c r="D8" i="5"/>
  <c r="D2" i="5" s="1"/>
  <c r="F27" i="1" l="1"/>
  <c r="G27" i="1" s="1"/>
  <c r="F11" i="1" l="1"/>
  <c r="G11" i="1" s="1"/>
  <c r="F10" i="1"/>
  <c r="G10" i="1" s="1"/>
  <c r="F9" i="1"/>
  <c r="G9" i="1" s="1"/>
  <c r="F14" i="1"/>
  <c r="G14" i="1" s="1"/>
  <c r="F15" i="1"/>
  <c r="G15" i="1" s="1"/>
  <c r="F16" i="1"/>
  <c r="G16" i="1" s="1"/>
  <c r="F5" i="1"/>
  <c r="G5" i="1" s="1"/>
  <c r="F6" i="1"/>
  <c r="G6" i="1" s="1"/>
  <c r="F7" i="1"/>
  <c r="G7" i="1" s="1"/>
  <c r="F8" i="1"/>
  <c r="G8" i="1" s="1"/>
  <c r="F18" i="1"/>
  <c r="G18" i="1" s="1"/>
  <c r="F19" i="1"/>
  <c r="G19" i="1" s="1"/>
  <c r="F20" i="1"/>
  <c r="G20" i="1" s="1"/>
  <c r="F21" i="1"/>
  <c r="G21" i="1" s="1"/>
  <c r="F22" i="1"/>
  <c r="G22" i="1" s="1"/>
  <c r="F24" i="1"/>
  <c r="G24" i="1" s="1"/>
  <c r="F25" i="1"/>
  <c r="G25" i="1" s="1"/>
  <c r="F26" i="1"/>
  <c r="G26" i="1" s="1"/>
  <c r="F28" i="1"/>
  <c r="G28" i="1" s="1"/>
  <c r="F29" i="1"/>
  <c r="G29" i="1" s="1"/>
  <c r="F13" i="1"/>
  <c r="G13" i="1" s="1"/>
</calcChain>
</file>

<file path=xl/sharedStrings.xml><?xml version="1.0" encoding="utf-8"?>
<sst xmlns="http://schemas.openxmlformats.org/spreadsheetml/2006/main" count="173" uniqueCount="74">
  <si>
    <t>North</t>
  </si>
  <si>
    <t>East</t>
  </si>
  <si>
    <t>South</t>
  </si>
  <si>
    <t>West</t>
  </si>
  <si>
    <t>OW22</t>
  </si>
  <si>
    <t>EA580</t>
  </si>
  <si>
    <t>Company ID</t>
  </si>
  <si>
    <t>Hours Billed</t>
  </si>
  <si>
    <t>Misc Hours</t>
  </si>
  <si>
    <t>Total Hours</t>
  </si>
  <si>
    <t>NO471</t>
  </si>
  <si>
    <t>NO490</t>
  </si>
  <si>
    <t>NO475</t>
  </si>
  <si>
    <t>EA622</t>
  </si>
  <si>
    <t>EA693</t>
  </si>
  <si>
    <t>EA667</t>
  </si>
  <si>
    <t>EA627</t>
  </si>
  <si>
    <t>EA635</t>
  </si>
  <si>
    <t>EA687</t>
  </si>
  <si>
    <t>EA608</t>
  </si>
  <si>
    <t>SO253</t>
  </si>
  <si>
    <t>SO362</t>
  </si>
  <si>
    <t>SO399</t>
  </si>
  <si>
    <t>SO206</t>
  </si>
  <si>
    <t>WE518</t>
  </si>
  <si>
    <t>WE668</t>
  </si>
  <si>
    <t>WE675</t>
  </si>
  <si>
    <t>WE502</t>
  </si>
  <si>
    <t>WE640</t>
  </si>
  <si>
    <t>WE577</t>
  </si>
  <si>
    <t>AE208</t>
  </si>
  <si>
    <t>AH890</t>
  </si>
  <si>
    <t>EC992</t>
  </si>
  <si>
    <t>AI978</t>
  </si>
  <si>
    <t>HE988</t>
  </si>
  <si>
    <t>AE299</t>
  </si>
  <si>
    <t>AA927</t>
  </si>
  <si>
    <t>BT889</t>
  </si>
  <si>
    <t>VE209</t>
  </si>
  <si>
    <t>KA985</t>
  </si>
  <si>
    <t>HS887</t>
  </si>
  <si>
    <t>HA827</t>
  </si>
  <si>
    <t>OS878</t>
  </si>
  <si>
    <t>HO885</t>
  </si>
  <si>
    <t>HA758</t>
  </si>
  <si>
    <t>AH588</t>
  </si>
  <si>
    <t>AC508</t>
  </si>
  <si>
    <t>IK970</t>
  </si>
  <si>
    <t>SH220</t>
  </si>
  <si>
    <t>Work Order</t>
  </si>
  <si>
    <t>Week of 4/17/2017</t>
  </si>
  <si>
    <t>Evans Law Billing Sheet</t>
  </si>
  <si>
    <t>Row Labels</t>
  </si>
  <si>
    <t>Grand Total</t>
  </si>
  <si>
    <t>Sum of Hours Billed</t>
  </si>
  <si>
    <t>amount $45</t>
  </si>
  <si>
    <t>west</t>
  </si>
  <si>
    <t>Regions</t>
  </si>
  <si>
    <t xml:space="preserve">east </t>
  </si>
  <si>
    <t xml:space="preserve">north </t>
  </si>
  <si>
    <t xml:space="preserve">south </t>
  </si>
  <si>
    <t>regions</t>
  </si>
  <si>
    <t>hours billed</t>
  </si>
  <si>
    <t>average of tt hours</t>
  </si>
  <si>
    <t>misc</t>
  </si>
  <si>
    <t>average hours billed</t>
  </si>
  <si>
    <t>average of misc hours</t>
  </si>
  <si>
    <t>average of total hours</t>
  </si>
  <si>
    <t>(blank)</t>
  </si>
  <si>
    <t>Sum of amount $45</t>
  </si>
  <si>
    <t>EAST</t>
  </si>
  <si>
    <t>NORTH</t>
  </si>
  <si>
    <t>SOUTH</t>
  </si>
  <si>
    <t>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</si>
</sst>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&quot;$&quot;#,##0"/>
    <numFmt numFmtId="168" formatCode="&quot;$&quot;#,##0;[Red]&quot;$&quot;#,##0"/>
  </numFmts>
  <fonts count="16" x14ac:knownFonts="1">
    <font>
      <sz val="11"/>
      <color theme="1"/>
      <name val="Trebuchet MS"/>
      <family val="2"/>
      <scheme val="minor"/>
    </font>
    <font>
      <b/>
      <sz val="18"/>
      <color theme="3"/>
      <name val="Trebuchet MS"/>
      <family val="2"/>
      <scheme val="major"/>
    </font>
    <font>
      <b/>
      <sz val="11"/>
      <color theme="3"/>
      <name val="Trebuchet MS"/>
      <family val="2"/>
      <scheme val="minor"/>
    </font>
    <font>
      <sz val="10"/>
      <name val="Arial"/>
      <family val="2"/>
    </font>
    <font>
      <b/>
      <sz val="22"/>
      <color theme="3"/>
      <name val="Trebuchet MS"/>
      <family val="2"/>
      <scheme val="major"/>
    </font>
    <font>
      <b/>
      <sz val="11"/>
      <color theme="7" tint="0.79998168889431442"/>
      <name val="Trebuchet MS"/>
      <family val="2"/>
      <scheme val="minor"/>
    </font>
    <font>
      <b/>
      <sz val="10"/>
      <name val="Century Gothic"/>
      <family val="2"/>
    </font>
    <font>
      <b/>
      <sz val="12"/>
      <color theme="3"/>
      <name val="Trebuchet MS"/>
      <family val="2"/>
      <scheme val="major"/>
    </font>
    <font>
      <b/>
      <sz val="10"/>
      <color theme="1"/>
      <name val="Trebuchet MS"/>
      <family val="2"/>
      <scheme val="minor"/>
    </font>
    <font>
      <sz val="12"/>
      <color theme="7" tint="0.79998168889431442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1"/>
      <color rgb="FFFF0000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sz val="11"/>
      <color theme="0"/>
      <name val="Trebuchet MS"/>
      <family val="2"/>
      <scheme val="minor"/>
    </font>
    <font>
      <b/>
      <sz val="10"/>
      <color rgb="FFFF0000"/>
      <name val="Century Gothic"/>
      <family val="2"/>
    </font>
    <font>
      <b/>
      <sz val="10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165" fontId="3" fillId="0" borderId="0"/>
    <xf numFmtId="168" fontId="3" fillId="0" borderId="0"/>
  </cellStyleXfs>
  <cellXfs count="44">
    <xf numFmtId="0" fontId="0" fillId="0" borderId="0" xfId="0"/>
    <xf numFmtId="0" fontId="5" fillId="3" borderId="3" xfId="2" applyFont="1" applyFill="1" applyBorder="1" applyAlignment="1">
      <alignment horizontal="left" vertical="center"/>
    </xf>
    <xf numFmtId="49" fontId="6" fillId="5" borderId="2" xfId="3" applyNumberFormat="1" applyFont="1" applyFill="1" applyBorder="1" applyAlignment="1">
      <alignment horizontal="center" vertical="center" wrapText="1"/>
    </xf>
    <xf numFmtId="49" fontId="6" fillId="4" borderId="2" xfId="3" applyNumberFormat="1" applyFont="1" applyFill="1" applyBorder="1" applyAlignment="1">
      <alignment horizontal="center" vertical="center" wrapText="1"/>
    </xf>
    <xf numFmtId="49" fontId="6" fillId="5" borderId="5" xfId="3" applyNumberFormat="1" applyFont="1" applyFill="1" applyBorder="1" applyAlignment="1">
      <alignment horizontal="center" vertical="center" wrapText="1"/>
    </xf>
    <xf numFmtId="49" fontId="6" fillId="5" borderId="4" xfId="3" applyNumberFormat="1" applyFont="1" applyFill="1" applyBorder="1" applyAlignment="1">
      <alignment horizontal="center" vertical="center" wrapText="1"/>
    </xf>
    <xf numFmtId="49" fontId="6" fillId="4" borderId="4" xfId="3" applyNumberFormat="1" applyFont="1" applyFill="1" applyBorder="1" applyAlignment="1">
      <alignment horizontal="center" vertical="center" wrapText="1"/>
    </xf>
    <xf numFmtId="49" fontId="6" fillId="5" borderId="7" xfId="3" applyNumberFormat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/>
    </xf>
    <xf numFmtId="49" fontId="0" fillId="0" borderId="0" xfId="0" applyNumberFormat="1"/>
    <xf numFmtId="0" fontId="9" fillId="3" borderId="1" xfId="2" applyFont="1" applyFill="1" applyBorder="1" applyAlignment="1">
      <alignment vertical="center"/>
    </xf>
    <xf numFmtId="0" fontId="9" fillId="3" borderId="1" xfId="2" applyFont="1" applyFill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 wrapText="1"/>
    </xf>
    <xf numFmtId="2" fontId="6" fillId="5" borderId="4" xfId="3" applyNumberFormat="1" applyFont="1" applyFill="1" applyBorder="1" applyAlignment="1">
      <alignment horizontal="right" vertical="center" indent="4"/>
    </xf>
    <xf numFmtId="2" fontId="6" fillId="4" borderId="4" xfId="3" applyNumberFormat="1" applyFont="1" applyFill="1" applyBorder="1" applyAlignment="1">
      <alignment horizontal="right" vertical="center" indent="4"/>
    </xf>
    <xf numFmtId="2" fontId="6" fillId="5" borderId="2" xfId="3" applyNumberFormat="1" applyFont="1" applyFill="1" applyBorder="1" applyAlignment="1">
      <alignment horizontal="right" vertical="center" indent="4"/>
    </xf>
    <xf numFmtId="2" fontId="6" fillId="4" borderId="2" xfId="3" applyNumberFormat="1" applyFont="1" applyFill="1" applyBorder="1" applyAlignment="1">
      <alignment horizontal="right" vertical="center" indent="4"/>
    </xf>
    <xf numFmtId="2" fontId="6" fillId="5" borderId="7" xfId="3" applyNumberFormat="1" applyFont="1" applyFill="1" applyBorder="1" applyAlignment="1">
      <alignment horizontal="right" vertical="center" indent="4"/>
    </xf>
    <xf numFmtId="2" fontId="6" fillId="4" borderId="7" xfId="3" applyNumberFormat="1" applyFont="1" applyFill="1" applyBorder="1" applyAlignment="1">
      <alignment horizontal="right" vertical="center" indent="4"/>
    </xf>
    <xf numFmtId="2" fontId="6" fillId="5" borderId="6" xfId="3" applyNumberFormat="1" applyFont="1" applyFill="1" applyBorder="1" applyAlignment="1">
      <alignment horizontal="right" vertical="center" indent="4"/>
    </xf>
    <xf numFmtId="2" fontId="6" fillId="5" borderId="5" xfId="3" applyNumberFormat="1" applyFont="1" applyFill="1" applyBorder="1" applyAlignment="1">
      <alignment horizontal="right" vertical="center" indent="4"/>
    </xf>
    <xf numFmtId="2" fontId="6" fillId="4" borderId="5" xfId="3" applyNumberFormat="1" applyFont="1" applyFill="1" applyBorder="1" applyAlignment="1">
      <alignment horizontal="right" vertical="center" indent="4"/>
    </xf>
    <xf numFmtId="0" fontId="4" fillId="2" borderId="0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0" fontId="5" fillId="6" borderId="8" xfId="2" applyFont="1" applyFill="1" applyBorder="1" applyAlignment="1">
      <alignment horizontal="left" vertical="center"/>
    </xf>
    <xf numFmtId="0" fontId="0" fillId="6" borderId="0" xfId="0" applyFill="1"/>
    <xf numFmtId="0" fontId="0" fillId="0" borderId="9" xfId="0" applyBorder="1"/>
    <xf numFmtId="2" fontId="0" fillId="0" borderId="9" xfId="0" applyNumberFormat="1" applyBorder="1"/>
    <xf numFmtId="49" fontId="14" fillId="6" borderId="4" xfId="3" applyNumberFormat="1" applyFont="1" applyFill="1" applyBorder="1" applyAlignment="1">
      <alignment horizontal="center" vertical="center" wrapText="1"/>
    </xf>
    <xf numFmtId="2" fontId="14" fillId="6" borderId="4" xfId="3" applyNumberFormat="1" applyFont="1" applyFill="1" applyBorder="1" applyAlignment="1">
      <alignment horizontal="right" vertical="center" indent="4"/>
    </xf>
    <xf numFmtId="2" fontId="14" fillId="6" borderId="6" xfId="3" applyNumberFormat="1" applyFont="1" applyFill="1" applyBorder="1" applyAlignment="1">
      <alignment horizontal="right" vertical="center" indent="4"/>
    </xf>
    <xf numFmtId="0" fontId="8" fillId="6" borderId="0" xfId="0" applyFont="1" applyFill="1"/>
    <xf numFmtId="49" fontId="0" fillId="6" borderId="0" xfId="0" applyNumberFormat="1" applyFill="1"/>
    <xf numFmtId="0" fontId="13" fillId="6" borderId="0" xfId="0" applyFont="1" applyFill="1"/>
    <xf numFmtId="0" fontId="12" fillId="6" borderId="3" xfId="2" applyFont="1" applyFill="1" applyBorder="1" applyAlignment="1">
      <alignment horizontal="left" vertical="center"/>
    </xf>
    <xf numFmtId="49" fontId="15" fillId="6" borderId="2" xfId="3" applyNumberFormat="1" applyFont="1" applyFill="1" applyBorder="1" applyAlignment="1">
      <alignment horizontal="center" vertical="center" wrapText="1"/>
    </xf>
    <xf numFmtId="2" fontId="15" fillId="6" borderId="2" xfId="3" applyNumberFormat="1" applyFont="1" applyFill="1" applyBorder="1" applyAlignment="1">
      <alignment horizontal="right" vertical="center" indent="4"/>
    </xf>
    <xf numFmtId="0" fontId="10" fillId="6" borderId="0" xfId="0" applyFont="1" applyFill="1"/>
    <xf numFmtId="49" fontId="15" fillId="6" borderId="4" xfId="3" applyNumberFormat="1" applyFont="1" applyFill="1" applyBorder="1" applyAlignment="1">
      <alignment horizontal="center" vertical="center" wrapText="1"/>
    </xf>
    <xf numFmtId="0" fontId="11" fillId="7" borderId="0" xfId="0" applyFont="1" applyFill="1"/>
  </cellXfs>
  <cellStyles count="6">
    <cellStyle name="Heading 4" xfId="2" builtinId="19"/>
    <cellStyle name="Normal" xfId="0" builtinId="0"/>
    <cellStyle name="Normal 2" xfId="3"/>
    <cellStyle name="Style 1" xfId="4"/>
    <cellStyle name="Style 2" xfId="5"/>
    <cellStyle name="Title" xfId="1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[Lab 8-2 Evans Law Firm (1).xlsx]billing amounts!PivotTable2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Billing amount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'billing amounts'!$B$1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movingAvg"/>
            <c:period val="2"/>
            <c:dispRSqr val="0"/>
            <c:dispEq val="0"/>
          </c:trendline>
          <c:cat>
            <c:multiLvlStrRef>
              <c:f>'billing amounts'!$A$2:$A$27</c:f>
              <c:multiLvlStrCache>
                <c:ptCount val="21"/>
                <c:lvl>
                  <c:pt idx="0">
                    <c:v>AC508</c:v>
                  </c:pt>
                  <c:pt idx="1">
                    <c:v>AI978</c:v>
                  </c:pt>
                  <c:pt idx="2">
                    <c:v>EC992</c:v>
                  </c:pt>
                  <c:pt idx="3">
                    <c:v>HA827</c:v>
                  </c:pt>
                  <c:pt idx="4">
                    <c:v>IK970</c:v>
                  </c:pt>
                  <c:pt idx="5">
                    <c:v>OS878</c:v>
                  </c:pt>
                  <c:pt idx="6">
                    <c:v>OW22</c:v>
                  </c:pt>
                  <c:pt idx="7">
                    <c:v>HS887</c:v>
                  </c:pt>
                  <c:pt idx="8">
                    <c:v>KA985</c:v>
                  </c:pt>
                  <c:pt idx="9">
                    <c:v>VE209</c:v>
                  </c:pt>
                  <c:pt idx="10">
                    <c:v>AE208</c:v>
                  </c:pt>
                  <c:pt idx="11">
                    <c:v>AH890</c:v>
                  </c:pt>
                  <c:pt idx="12">
                    <c:v>HE988</c:v>
                  </c:pt>
                  <c:pt idx="13">
                    <c:v>HO885</c:v>
                  </c:pt>
                  <c:pt idx="14">
                    <c:v>SH220</c:v>
                  </c:pt>
                  <c:pt idx="15">
                    <c:v>AA927</c:v>
                  </c:pt>
                  <c:pt idx="16">
                    <c:v>AE299</c:v>
                  </c:pt>
                  <c:pt idx="17">
                    <c:v>AH588</c:v>
                  </c:pt>
                  <c:pt idx="18">
                    <c:v>BT889</c:v>
                  </c:pt>
                  <c:pt idx="19">
                    <c:v>EA580</c:v>
                  </c:pt>
                  <c:pt idx="20">
                    <c:v>HA758</c:v>
                  </c:pt>
                </c:lvl>
                <c:lvl>
                  <c:pt idx="0">
                    <c:v>East</c:v>
                  </c:pt>
                  <c:pt idx="7">
                    <c:v>North</c:v>
                  </c:pt>
                  <c:pt idx="10">
                    <c:v>South</c:v>
                  </c:pt>
                  <c:pt idx="15">
                    <c:v>West</c:v>
                  </c:pt>
                </c:lvl>
              </c:multiLvlStrCache>
            </c:multiLvlStrRef>
          </c:cat>
          <c:val>
            <c:numRef>
              <c:f>'billing amounts'!$B$2:$B$27</c:f>
              <c:numCache>
                <c:formatCode>General</c:formatCode>
                <c:ptCount val="21"/>
                <c:pt idx="0">
                  <c:v>15.25</c:v>
                </c:pt>
                <c:pt idx="1">
                  <c:v>78</c:v>
                </c:pt>
                <c:pt idx="2">
                  <c:v>91.5</c:v>
                </c:pt>
                <c:pt idx="3">
                  <c:v>35</c:v>
                </c:pt>
                <c:pt idx="4">
                  <c:v>75</c:v>
                </c:pt>
                <c:pt idx="5">
                  <c:v>80</c:v>
                </c:pt>
                <c:pt idx="6">
                  <c:v>201</c:v>
                </c:pt>
                <c:pt idx="7">
                  <c:v>72</c:v>
                </c:pt>
                <c:pt idx="8">
                  <c:v>143.5</c:v>
                </c:pt>
                <c:pt idx="9">
                  <c:v>44</c:v>
                </c:pt>
                <c:pt idx="10">
                  <c:v>16.5</c:v>
                </c:pt>
                <c:pt idx="11">
                  <c:v>24</c:v>
                </c:pt>
                <c:pt idx="12">
                  <c:v>59.75</c:v>
                </c:pt>
                <c:pt idx="13">
                  <c:v>124</c:v>
                </c:pt>
                <c:pt idx="14">
                  <c:v>82.5</c:v>
                </c:pt>
                <c:pt idx="15">
                  <c:v>118</c:v>
                </c:pt>
                <c:pt idx="16">
                  <c:v>33.799999999999997</c:v>
                </c:pt>
                <c:pt idx="17">
                  <c:v>75</c:v>
                </c:pt>
                <c:pt idx="18">
                  <c:v>72.5</c:v>
                </c:pt>
                <c:pt idx="19">
                  <c:v>95</c:v>
                </c:pt>
                <c:pt idx="20">
                  <c:v>28.5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94192968"/>
        <c:axId val="339739080"/>
      </c:barChart>
      <c:catAx>
        <c:axId val="294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9739080"/>
        <c:crosses val="autoZero"/>
        <c:auto val="1"/>
        <c:lblAlgn val="ctr"/>
        <c:lblOffset val="100"/>
        <c:noMultiLvlLbl val="0"/>
      </c:catAx>
      <c:valAx>
        <c:axId val="339739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4192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gradFill>
        <a:gsLst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hours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'average hours'!$B$1</c:f>
              <c:strCache>
                <c:ptCount val="1"/>
                <c:pt idx="0">
                  <c:v>average hours billed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'average hours'!$A$2:$A$5</c:f>
              <c:strCache>
                <c:ptCount val="4"/>
                <c:pt idx="0">
                  <c:v>east </c:v>
                </c:pt>
                <c:pt idx="1">
                  <c:v>north </c:v>
                </c:pt>
                <c:pt idx="2">
                  <c:v>south </c:v>
                </c:pt>
                <c:pt idx="3">
                  <c:v>west</c:v>
                </c:pt>
              </c:strCache>
            </c:strRef>
          </c:cat>
          <c:val>
            <c:numRef>
              <c:f>'average hours'!$B$2:$B$5</c:f>
              <c:numCache>
                <c:formatCode>0.00</c:formatCode>
                <c:ptCount val="4"/>
                <c:pt idx="0">
                  <c:v>82.25</c:v>
                </c:pt>
                <c:pt idx="1">
                  <c:v>64.875</c:v>
                </c:pt>
                <c:pt idx="2">
                  <c:v>45.6875</c:v>
                </c:pt>
                <c:pt idx="3">
                  <c:v>70.466666666666669</c:v>
                </c:pt>
              </c:numCache>
            </c:numRef>
          </c:val>
          <c:shape val="pyramidToMax"/>
        </c:ser>
        <c:ser>
          <c:idx val="1"/>
          <c:order val="1"/>
          <c:tx>
            <c:strRef>
              <c:f>'average hours'!$C$1</c:f>
              <c:strCache>
                <c:ptCount val="1"/>
                <c:pt idx="0">
                  <c:v>average of misc hours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'average hours'!$A$2:$A$5</c:f>
              <c:strCache>
                <c:ptCount val="4"/>
                <c:pt idx="0">
                  <c:v>east </c:v>
                </c:pt>
                <c:pt idx="1">
                  <c:v>north </c:v>
                </c:pt>
                <c:pt idx="2">
                  <c:v>south </c:v>
                </c:pt>
                <c:pt idx="3">
                  <c:v>west</c:v>
                </c:pt>
              </c:strCache>
            </c:strRef>
          </c:cat>
          <c:val>
            <c:numRef>
              <c:f>'average hours'!$C$2:$C$5</c:f>
              <c:numCache>
                <c:formatCode>0.00</c:formatCode>
                <c:ptCount val="4"/>
                <c:pt idx="0">
                  <c:v>8.3571428571428577</c:v>
                </c:pt>
                <c:pt idx="1">
                  <c:v>6.5</c:v>
                </c:pt>
                <c:pt idx="2">
                  <c:v>9.3000000000000007</c:v>
                </c:pt>
                <c:pt idx="3">
                  <c:v>8.4166666666666661</c:v>
                </c:pt>
              </c:numCache>
            </c:numRef>
          </c:val>
          <c:shape val="pyramidToMax"/>
        </c:ser>
        <c:ser>
          <c:idx val="2"/>
          <c:order val="2"/>
          <c:tx>
            <c:strRef>
              <c:f>'average hours'!$D$1</c:f>
              <c:strCache>
                <c:ptCount val="1"/>
                <c:pt idx="0">
                  <c:v>average of total hours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'average hours'!$A$2:$A$5</c:f>
              <c:strCache>
                <c:ptCount val="4"/>
                <c:pt idx="0">
                  <c:v>east </c:v>
                </c:pt>
                <c:pt idx="1">
                  <c:v>north </c:v>
                </c:pt>
                <c:pt idx="2">
                  <c:v>south </c:v>
                </c:pt>
                <c:pt idx="3">
                  <c:v>west</c:v>
                </c:pt>
              </c:strCache>
            </c:strRef>
          </c:cat>
          <c:val>
            <c:numRef>
              <c:f>'average hours'!$D$2:$D$5</c:f>
              <c:numCache>
                <c:formatCode>0.00</c:formatCode>
                <c:ptCount val="4"/>
                <c:pt idx="0">
                  <c:v>90.607142857142861</c:v>
                </c:pt>
                <c:pt idx="1">
                  <c:v>71.375</c:v>
                </c:pt>
                <c:pt idx="2">
                  <c:v>70.650000000000006</c:v>
                </c:pt>
                <c:pt idx="3">
                  <c:v>78.88333333333334</c:v>
                </c:pt>
              </c:numCache>
            </c:numRef>
          </c:val>
          <c:shape val="pyramidToMax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339837376"/>
        <c:axId val="339838552"/>
        <c:axId val="0"/>
      </c:bar3DChart>
      <c:catAx>
        <c:axId val="33983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9838552"/>
        <c:crosses val="autoZero"/>
        <c:auto val="1"/>
        <c:lblAlgn val="ctr"/>
        <c:lblOffset val="100"/>
        <c:noMultiLvlLbl val="0"/>
      </c:catAx>
      <c:valAx>
        <c:axId val="339838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9837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gradFill>
        <a:gsLst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[Lab 8-2 Evans Law Firm (1).xlsx]potential revenue!PivotTable6</c:name>
    <c:fmtId val="0"/>
  </c:pivotSource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diamond"/>
          <c:size val="6"/>
          <c:spPr>
            <a:solidFill>
              <a:schemeClr val="accent1"/>
            </a:solidFill>
            <a:ln w="9525">
              <a:solidFill>
                <a:schemeClr val="accent1"/>
              </a:solidFill>
              <a:round/>
            </a:ln>
            <a:effectLst/>
          </c:spPr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-5400000" spcFirstLastPara="1" vertOverflow="clip" horzOverflow="clip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5.290050596285642E-2"/>
          <c:y val="0.11393412546972974"/>
          <c:w val="0.94709949403714355"/>
          <c:h val="0.56521327853730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'potential revenue'!$B$1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'potential revenue'!$A$2:$A$31</c:f>
              <c:multiLvlStrCache>
                <c:ptCount val="25"/>
                <c:lvl>
                  <c:pt idx="0">
                    <c:v>AC508</c:v>
                  </c:pt>
                  <c:pt idx="1">
                    <c:v>AI978</c:v>
                  </c:pt>
                  <c:pt idx="2">
                    <c:v>EC992</c:v>
                  </c:pt>
                  <c:pt idx="3">
                    <c:v>HA827</c:v>
                  </c:pt>
                  <c:pt idx="4">
                    <c:v>IK970</c:v>
                  </c:pt>
                  <c:pt idx="5">
                    <c:v>OS878</c:v>
                  </c:pt>
                  <c:pt idx="6">
                    <c:v>OW22</c:v>
                  </c:pt>
                  <c:pt idx="7">
                    <c:v>(blank)</c:v>
                  </c:pt>
                  <c:pt idx="8">
                    <c:v>HS887</c:v>
                  </c:pt>
                  <c:pt idx="9">
                    <c:v>KA985</c:v>
                  </c:pt>
                  <c:pt idx="10">
                    <c:v>VE209</c:v>
                  </c:pt>
                  <c:pt idx="11">
                    <c:v>(blank)</c:v>
                  </c:pt>
                  <c:pt idx="12">
                    <c:v>AE208</c:v>
                  </c:pt>
                  <c:pt idx="13">
                    <c:v>AH890</c:v>
                  </c:pt>
                  <c:pt idx="14">
                    <c:v>HE988</c:v>
                  </c:pt>
                  <c:pt idx="15">
                    <c:v>HO885</c:v>
                  </c:pt>
                  <c:pt idx="16">
                    <c:v>SH220</c:v>
                  </c:pt>
                  <c:pt idx="17">
                    <c:v>(blank)</c:v>
                  </c:pt>
                  <c:pt idx="18">
                    <c:v>AA927</c:v>
                  </c:pt>
                  <c:pt idx="19">
                    <c:v>AE299</c:v>
                  </c:pt>
                  <c:pt idx="20">
                    <c:v>AH588</c:v>
                  </c:pt>
                  <c:pt idx="21">
                    <c:v>BT889</c:v>
                  </c:pt>
                  <c:pt idx="22">
                    <c:v>EA580</c:v>
                  </c:pt>
                  <c:pt idx="23">
                    <c:v>HA758</c:v>
                  </c:pt>
                  <c:pt idx="24">
                    <c:v>(blank)</c:v>
                  </c:pt>
                </c:lvl>
                <c:lvl>
                  <c:pt idx="0">
                    <c:v>East</c:v>
                  </c:pt>
                  <c:pt idx="8">
                    <c:v>North</c:v>
                  </c:pt>
                  <c:pt idx="12">
                    <c:v>South</c:v>
                  </c:pt>
                  <c:pt idx="18">
                    <c:v>West</c:v>
                  </c:pt>
                </c:lvl>
              </c:multiLvlStrCache>
            </c:multiLvlStrRef>
          </c:cat>
          <c:val>
            <c:numRef>
              <c:f>'potential revenue'!$B$2:$B$31</c:f>
              <c:numCache>
                <c:formatCode>General</c:formatCode>
                <c:ptCount val="25"/>
                <c:pt idx="0">
                  <c:v>1203.75</c:v>
                </c:pt>
                <c:pt idx="1">
                  <c:v>3510</c:v>
                </c:pt>
                <c:pt idx="2">
                  <c:v>4207.5</c:v>
                </c:pt>
                <c:pt idx="3">
                  <c:v>1980</c:v>
                </c:pt>
                <c:pt idx="4">
                  <c:v>4477.5</c:v>
                </c:pt>
                <c:pt idx="5">
                  <c:v>4027.5</c:v>
                </c:pt>
                <c:pt idx="6">
                  <c:v>9135</c:v>
                </c:pt>
                <c:pt idx="7">
                  <c:v>28541.25</c:v>
                </c:pt>
                <c:pt idx="8">
                  <c:v>3285</c:v>
                </c:pt>
                <c:pt idx="9">
                  <c:v>7380</c:v>
                </c:pt>
                <c:pt idx="10">
                  <c:v>2182.5</c:v>
                </c:pt>
                <c:pt idx="11">
                  <c:v>12847.5</c:v>
                </c:pt>
                <c:pt idx="12">
                  <c:v>1192.5</c:v>
                </c:pt>
                <c:pt idx="13">
                  <c:v>1620</c:v>
                </c:pt>
                <c:pt idx="14">
                  <c:v>3003.75</c:v>
                </c:pt>
                <c:pt idx="15">
                  <c:v>5827.5</c:v>
                </c:pt>
                <c:pt idx="16">
                  <c:v>4252.5</c:v>
                </c:pt>
                <c:pt idx="17">
                  <c:v>15896.25</c:v>
                </c:pt>
                <c:pt idx="18">
                  <c:v>5310</c:v>
                </c:pt>
                <c:pt idx="19">
                  <c:v>2083.5</c:v>
                </c:pt>
                <c:pt idx="20">
                  <c:v>4140</c:v>
                </c:pt>
                <c:pt idx="21">
                  <c:v>3352.5</c:v>
                </c:pt>
                <c:pt idx="22">
                  <c:v>4657.5</c:v>
                </c:pt>
                <c:pt idx="23">
                  <c:v>1755</c:v>
                </c:pt>
                <c:pt idx="24">
                  <c:v>21298.5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339743784"/>
        <c:axId val="339750448"/>
      </c:barChart>
      <c:catAx>
        <c:axId val="339743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9750448"/>
        <c:crosses val="autoZero"/>
        <c:auto val="1"/>
        <c:lblAlgn val="ctr"/>
        <c:lblOffset val="100"/>
        <c:noMultiLvlLbl val="0"/>
      </c:catAx>
      <c:valAx>
        <c:axId val="33975044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39743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10</xdr:col>
      <xdr:colOff>457200</xdr:colOff>
      <xdr:row>14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157162</xdr:colOff>
      <xdr:row>8</xdr:row>
      <xdr:rowOff>80962</xdr:rowOff>
    </xdr:from>
    <xdr:to>
      <xdr:col>10</xdr:col>
      <xdr:colOff>147637</xdr:colOff>
      <xdr:row>21</xdr:row>
      <xdr:rowOff>100012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147636</xdr:colOff>
      <xdr:row>1</xdr:row>
      <xdr:rowOff>171450</xdr:rowOff>
    </xdr:from>
    <xdr:to>
      <xdr:col>10</xdr:col>
      <xdr:colOff>619124</xdr:colOff>
      <xdr:row>17</xdr:row>
      <xdr:rowOff>138112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tevoh" refreshedDate="44156.943144907411" createdVersion="5" refreshedVersion="5" minRefreshableVersion="3" recordCount="22">
  <cacheSource type="worksheet">
    <worksheetSource ref="A4:G29" sheet="Billing"/>
  </cacheSource>
  <cacheFields count="7">
    <cacheField name="Region" numFmtId="0">
      <sharedItems count="4">
        <s v="East"/>
        <s v="North"/>
        <s v="South"/>
        <s v="West"/>
      </sharedItems>
    </cacheField>
    <cacheField name="Company ID" numFmtId="49">
      <sharedItems count="21">
        <s v="EC992"/>
        <s v="HA827"/>
        <s v="AI978"/>
        <s v="AC508"/>
        <s v="IK970"/>
        <s v="OS878"/>
        <s v="OW22"/>
        <s v="KA985"/>
        <s v="HS887"/>
        <s v="VE209"/>
        <s v="HE988"/>
        <s v="SH220"/>
        <s v="AH890"/>
        <s v="AE208"/>
        <s v="HO885"/>
        <s v="AE299"/>
        <s v="AA927"/>
        <s v="BT889"/>
        <s v="HA758"/>
        <s v="AH588"/>
        <s v="EA580"/>
      </sharedItems>
    </cacheField>
    <cacheField name="Work Order" numFmtId="49">
      <sharedItems/>
    </cacheField>
    <cacheField name="Hours Billed" numFmtId="2">
      <sharedItems containsSemiMixedTypes="0" containsString="0" containsNumber="1" minValue="15.25" maxValue="201" count="21">
        <n v="91.5"/>
        <n v="35"/>
        <n v="78"/>
        <n v="15.25"/>
        <n v="75"/>
        <n v="80"/>
        <n v="201"/>
        <n v="87"/>
        <n v="56.5"/>
        <n v="72"/>
        <n v="44"/>
        <n v="59.75"/>
        <n v="82.5"/>
        <n v="24"/>
        <n v="16.5"/>
        <n v="124"/>
        <n v="33.799999999999997"/>
        <n v="118"/>
        <n v="72.5"/>
        <n v="28.5"/>
        <n v="95"/>
      </sharedItems>
    </cacheField>
    <cacheField name="Misc Hours" numFmtId="2">
      <sharedItems containsSemiMixedTypes="0" containsString="0" containsNumber="1" minValue="0" maxValue="24.5"/>
    </cacheField>
    <cacheField name="Total Hours" numFmtId="2">
      <sharedItems containsSemiMixedTypes="0" containsString="0" containsNumber="1" minValue="26.5" maxValue="203"/>
    </cacheField>
    <cacheField name="amount $45" numFmtId="0">
      <sharedItems containsSemiMixedTypes="0" containsString="0" containsNumber="1" minValue="1192.5" maxValue="913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Stevoh" refreshedDate="44157.05497002315" createdVersion="5" refreshedVersion="5" minRefreshableVersion="3" recordCount="26">
  <cacheSource type="worksheet">
    <worksheetSource ref="A4:G30" sheet="Billing"/>
  </cacheSource>
  <cacheFields count="7">
    <cacheField name="Regions" numFmtId="0">
      <sharedItems count="4">
        <s v="East"/>
        <s v="North"/>
        <s v="South"/>
        <s v="West"/>
      </sharedItems>
    </cacheField>
    <cacheField name="Company ID" numFmtId="0">
      <sharedItems containsBlank="1" count="22">
        <s v="EC992"/>
        <s v="HA827"/>
        <s v="AI978"/>
        <s v="AC508"/>
        <s v="IK970"/>
        <s v="OS878"/>
        <s v="OW22"/>
        <m/>
        <s v="KA985"/>
        <s v="HS887"/>
        <s v="VE209"/>
        <s v="HE988"/>
        <s v="SH220"/>
        <s v="AH890"/>
        <s v="AE208"/>
        <s v="HO885"/>
        <s v="AE299"/>
        <s v="AA927"/>
        <s v="BT889"/>
        <s v="HA758"/>
        <s v="AH588"/>
        <s v="EA580"/>
      </sharedItems>
    </cacheField>
    <cacheField name="Work Order" numFmtId="0">
      <sharedItems containsBlank="1" count="21">
        <s v="EA622"/>
        <s v="EA693"/>
        <s v="EA667"/>
        <s v="EA627"/>
        <s v="EA635"/>
        <s v="EA687"/>
        <s v="EA608"/>
        <m/>
        <s v="NO471"/>
        <s v="NO490"/>
        <s v="NO475"/>
        <s v="SO253"/>
        <s v="SO362"/>
        <s v="SO399"/>
        <s v="SO206"/>
        <s v="WE518"/>
        <s v="WE668"/>
        <s v="WE675"/>
        <s v="WE502"/>
        <s v="WE640"/>
        <s v="WE577"/>
      </sharedItems>
    </cacheField>
    <cacheField name="Hours Billed" numFmtId="0">
      <sharedItems containsString="0" containsBlank="1" containsNumber="1" minValue="15.25" maxValue="201" count="22">
        <n v="91.5"/>
        <n v="35"/>
        <n v="78"/>
        <n v="15.25"/>
        <n v="75"/>
        <n v="80"/>
        <n v="201"/>
        <m/>
        <n v="87"/>
        <n v="56.5"/>
        <n v="72"/>
        <n v="44"/>
        <n v="59.75"/>
        <n v="82.5"/>
        <n v="24"/>
        <n v="16.5"/>
        <n v="124"/>
        <n v="33.799999999999997"/>
        <n v="118"/>
        <n v="72.5"/>
        <n v="28.5"/>
        <n v="95"/>
      </sharedItems>
    </cacheField>
    <cacheField name="Misc Hours" numFmtId="0">
      <sharedItems containsString="0" containsBlank="1" containsNumber="1" minValue="0" maxValue="24.5" count="19">
        <n v="2"/>
        <n v="9"/>
        <n v="0"/>
        <n v="11.5"/>
        <n v="24.5"/>
        <n v="9.5"/>
        <m/>
        <n v="2.5"/>
        <n v="18"/>
        <n v="1"/>
        <n v="4.5"/>
        <n v="7"/>
        <n v="12"/>
        <n v="10"/>
        <n v="5.5"/>
        <n v="12.5"/>
        <n v="10.5"/>
        <n v="17"/>
        <n v="8.5"/>
      </sharedItems>
    </cacheField>
    <cacheField name="Total Hours" numFmtId="0">
      <sharedItems containsString="0" containsBlank="1" containsNumber="1" minValue="26.5" maxValue="203" count="21">
        <n v="93.5"/>
        <n v="44"/>
        <n v="78"/>
        <n v="26.75"/>
        <n v="99.5"/>
        <n v="89.5"/>
        <n v="203"/>
        <m/>
        <n v="74.5"/>
        <n v="73"/>
        <n v="48.5"/>
        <n v="66.75"/>
        <n v="94.5"/>
        <n v="36"/>
        <n v="26.5"/>
        <n v="129.5"/>
        <n v="46.3"/>
        <n v="118"/>
        <n v="39"/>
        <n v="92"/>
        <n v="103.5"/>
      </sharedItems>
    </cacheField>
    <cacheField name="amount $45" numFmtId="0">
      <sharedItems containsSemiMixedTypes="0" containsString="0" containsNumber="1" minValue="1192.5" maxValue="28541.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2">
  <r>
    <x v="0"/>
    <x v="0"/>
    <s v="EA622"/>
    <x v="0"/>
    <n v="2"/>
    <n v="93.5"/>
    <n v="4207.5"/>
  </r>
  <r>
    <x v="0"/>
    <x v="1"/>
    <s v="EA693"/>
    <x v="1"/>
    <n v="9"/>
    <n v="44"/>
    <n v="1980"/>
  </r>
  <r>
    <x v="0"/>
    <x v="2"/>
    <s v="EA667"/>
    <x v="2"/>
    <n v="0"/>
    <n v="78"/>
    <n v="3510"/>
  </r>
  <r>
    <x v="0"/>
    <x v="3"/>
    <s v="EA627"/>
    <x v="3"/>
    <n v="11.5"/>
    <n v="26.75"/>
    <n v="1203.75"/>
  </r>
  <r>
    <x v="0"/>
    <x v="4"/>
    <s v="EA635"/>
    <x v="4"/>
    <n v="24.5"/>
    <n v="99.5"/>
    <n v="4477.5"/>
  </r>
  <r>
    <x v="0"/>
    <x v="5"/>
    <s v="EA687"/>
    <x v="5"/>
    <n v="9.5"/>
    <n v="89.5"/>
    <n v="4027.5"/>
  </r>
  <r>
    <x v="0"/>
    <x v="6"/>
    <s v="EA608"/>
    <x v="6"/>
    <n v="2"/>
    <n v="203"/>
    <n v="9135"/>
  </r>
  <r>
    <x v="1"/>
    <x v="7"/>
    <s v="NO471"/>
    <x v="7"/>
    <n v="2.5"/>
    <n v="89.5"/>
    <n v="4027.5"/>
  </r>
  <r>
    <x v="1"/>
    <x v="7"/>
    <s v="NO490"/>
    <x v="8"/>
    <n v="18"/>
    <n v="74.5"/>
    <n v="3352.5"/>
  </r>
  <r>
    <x v="1"/>
    <x v="8"/>
    <s v="NO475"/>
    <x v="9"/>
    <n v="1"/>
    <n v="73"/>
    <n v="3285"/>
  </r>
  <r>
    <x v="1"/>
    <x v="9"/>
    <s v="NO490"/>
    <x v="10"/>
    <n v="4.5"/>
    <n v="48.5"/>
    <n v="2182.5"/>
  </r>
  <r>
    <x v="2"/>
    <x v="10"/>
    <s v="SO253"/>
    <x v="11"/>
    <n v="7"/>
    <n v="66.75"/>
    <n v="3003.75"/>
  </r>
  <r>
    <x v="2"/>
    <x v="11"/>
    <s v="SO362"/>
    <x v="12"/>
    <n v="12"/>
    <n v="94.5"/>
    <n v="4252.5"/>
  </r>
  <r>
    <x v="2"/>
    <x v="12"/>
    <s v="SO399"/>
    <x v="13"/>
    <n v="12"/>
    <n v="36"/>
    <n v="1620"/>
  </r>
  <r>
    <x v="2"/>
    <x v="13"/>
    <s v="SO206"/>
    <x v="14"/>
    <n v="10"/>
    <n v="26.5"/>
    <n v="1192.5"/>
  </r>
  <r>
    <x v="2"/>
    <x v="14"/>
    <s v="SO399"/>
    <x v="15"/>
    <n v="5.5"/>
    <n v="129.5"/>
    <n v="5827.5"/>
  </r>
  <r>
    <x v="3"/>
    <x v="15"/>
    <s v="WE518"/>
    <x v="16"/>
    <n v="12.5"/>
    <n v="46.3"/>
    <n v="2083.5"/>
  </r>
  <r>
    <x v="3"/>
    <x v="16"/>
    <s v="WE668"/>
    <x v="17"/>
    <n v="0"/>
    <n v="118"/>
    <n v="5310"/>
  </r>
  <r>
    <x v="3"/>
    <x v="17"/>
    <s v="WE675"/>
    <x v="18"/>
    <n v="2"/>
    <n v="74.5"/>
    <n v="3352.5"/>
  </r>
  <r>
    <x v="3"/>
    <x v="18"/>
    <s v="WE502"/>
    <x v="19"/>
    <n v="10.5"/>
    <n v="39"/>
    <n v="1755"/>
  </r>
  <r>
    <x v="3"/>
    <x v="19"/>
    <s v="WE640"/>
    <x v="4"/>
    <n v="17"/>
    <n v="92"/>
    <n v="4140"/>
  </r>
  <r>
    <x v="3"/>
    <x v="20"/>
    <s v="WE577"/>
    <x v="20"/>
    <n v="8.5"/>
    <n v="103.5"/>
    <n v="4657.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26">
  <r>
    <x v="0"/>
    <x v="0"/>
    <x v="0"/>
    <x v="0"/>
    <x v="0"/>
    <x v="0"/>
    <n v="4207.5"/>
  </r>
  <r>
    <x v="0"/>
    <x v="1"/>
    <x v="1"/>
    <x v="1"/>
    <x v="1"/>
    <x v="1"/>
    <n v="1980"/>
  </r>
  <r>
    <x v="0"/>
    <x v="2"/>
    <x v="2"/>
    <x v="2"/>
    <x v="2"/>
    <x v="2"/>
    <n v="3510"/>
  </r>
  <r>
    <x v="0"/>
    <x v="3"/>
    <x v="3"/>
    <x v="3"/>
    <x v="3"/>
    <x v="3"/>
    <n v="1203.75"/>
  </r>
  <r>
    <x v="0"/>
    <x v="4"/>
    <x v="4"/>
    <x v="4"/>
    <x v="4"/>
    <x v="4"/>
    <n v="4477.5"/>
  </r>
  <r>
    <x v="0"/>
    <x v="5"/>
    <x v="5"/>
    <x v="5"/>
    <x v="5"/>
    <x v="5"/>
    <n v="4027.5"/>
  </r>
  <r>
    <x v="0"/>
    <x v="6"/>
    <x v="6"/>
    <x v="6"/>
    <x v="0"/>
    <x v="6"/>
    <n v="9135"/>
  </r>
  <r>
    <x v="0"/>
    <x v="7"/>
    <x v="7"/>
    <x v="7"/>
    <x v="6"/>
    <x v="7"/>
    <n v="28541.25"/>
  </r>
  <r>
    <x v="1"/>
    <x v="8"/>
    <x v="8"/>
    <x v="8"/>
    <x v="7"/>
    <x v="5"/>
    <n v="4027.5"/>
  </r>
  <r>
    <x v="1"/>
    <x v="8"/>
    <x v="9"/>
    <x v="9"/>
    <x v="8"/>
    <x v="8"/>
    <n v="3352.5"/>
  </r>
  <r>
    <x v="1"/>
    <x v="9"/>
    <x v="10"/>
    <x v="10"/>
    <x v="9"/>
    <x v="9"/>
    <n v="3285"/>
  </r>
  <r>
    <x v="1"/>
    <x v="10"/>
    <x v="9"/>
    <x v="11"/>
    <x v="10"/>
    <x v="10"/>
    <n v="2182.5"/>
  </r>
  <r>
    <x v="1"/>
    <x v="7"/>
    <x v="7"/>
    <x v="7"/>
    <x v="6"/>
    <x v="7"/>
    <n v="12847.5"/>
  </r>
  <r>
    <x v="2"/>
    <x v="11"/>
    <x v="11"/>
    <x v="12"/>
    <x v="11"/>
    <x v="11"/>
    <n v="3003.75"/>
  </r>
  <r>
    <x v="2"/>
    <x v="12"/>
    <x v="12"/>
    <x v="13"/>
    <x v="12"/>
    <x v="12"/>
    <n v="4252.5"/>
  </r>
  <r>
    <x v="2"/>
    <x v="13"/>
    <x v="13"/>
    <x v="14"/>
    <x v="12"/>
    <x v="13"/>
    <n v="1620"/>
  </r>
  <r>
    <x v="2"/>
    <x v="14"/>
    <x v="14"/>
    <x v="15"/>
    <x v="13"/>
    <x v="14"/>
    <n v="1192.5"/>
  </r>
  <r>
    <x v="2"/>
    <x v="15"/>
    <x v="13"/>
    <x v="16"/>
    <x v="14"/>
    <x v="15"/>
    <n v="5827.5"/>
  </r>
  <r>
    <x v="2"/>
    <x v="7"/>
    <x v="7"/>
    <x v="7"/>
    <x v="6"/>
    <x v="7"/>
    <n v="15896.25"/>
  </r>
  <r>
    <x v="3"/>
    <x v="16"/>
    <x v="15"/>
    <x v="17"/>
    <x v="15"/>
    <x v="16"/>
    <n v="2083.5"/>
  </r>
  <r>
    <x v="3"/>
    <x v="17"/>
    <x v="16"/>
    <x v="18"/>
    <x v="2"/>
    <x v="17"/>
    <n v="5310"/>
  </r>
  <r>
    <x v="3"/>
    <x v="18"/>
    <x v="17"/>
    <x v="19"/>
    <x v="0"/>
    <x v="8"/>
    <n v="3352.5"/>
  </r>
  <r>
    <x v="3"/>
    <x v="19"/>
    <x v="18"/>
    <x v="20"/>
    <x v="16"/>
    <x v="18"/>
    <n v="1755"/>
  </r>
  <r>
    <x v="3"/>
    <x v="20"/>
    <x v="19"/>
    <x v="4"/>
    <x v="17"/>
    <x v="19"/>
    <n v="4140"/>
  </r>
  <r>
    <x v="3"/>
    <x v="21"/>
    <x v="20"/>
    <x v="21"/>
    <x v="18"/>
    <x v="20"/>
    <n v="4657.5"/>
  </r>
  <r>
    <x v="3"/>
    <x v="7"/>
    <x v="7"/>
    <x v="7"/>
    <x v="6"/>
    <x v="7"/>
    <n v="21298.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2" cacheId="9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2">
  <location ref="A1:B27" firstHeaderRow="1" firstDataRow="1" firstDataCol="1"/>
  <pivotFields count="7">
    <pivotField axis="axisRow" showAll="0">
      <items count="5">
        <item x="0"/>
        <item x="1"/>
        <item x="2"/>
        <item x="3"/>
        <item t="default"/>
      </items>
    </pivotField>
    <pivotField axis="axisRow" showAll="0">
      <items count="22">
        <item x="16"/>
        <item x="3"/>
        <item x="13"/>
        <item x="15"/>
        <item x="19"/>
        <item x="12"/>
        <item x="2"/>
        <item x="17"/>
        <item x="20"/>
        <item x="0"/>
        <item x="18"/>
        <item x="1"/>
        <item x="10"/>
        <item x="14"/>
        <item x="8"/>
        <item x="4"/>
        <item x="7"/>
        <item x="5"/>
        <item x="6"/>
        <item x="11"/>
        <item x="9"/>
        <item t="default"/>
      </items>
    </pivotField>
    <pivotField showAll="0"/>
    <pivotField dataField="1" numFmtId="2" showAll="0">
      <items count="22">
        <item x="3"/>
        <item x="14"/>
        <item x="13"/>
        <item x="19"/>
        <item x="16"/>
        <item x="1"/>
        <item x="10"/>
        <item x="8"/>
        <item x="11"/>
        <item x="9"/>
        <item x="18"/>
        <item x="4"/>
        <item x="2"/>
        <item x="5"/>
        <item x="12"/>
        <item x="7"/>
        <item x="0"/>
        <item x="20"/>
        <item x="17"/>
        <item x="15"/>
        <item x="6"/>
        <item t="default"/>
      </items>
    </pivotField>
    <pivotField numFmtId="2" showAll="0"/>
    <pivotField numFmtId="2" showAll="0"/>
    <pivotField showAll="0"/>
  </pivotFields>
  <rowFields count="2">
    <field x="0"/>
    <field x="1"/>
  </rowFields>
  <rowItems count="26">
    <i>
      <x/>
    </i>
    <i r="1">
      <x v="1"/>
    </i>
    <i r="1">
      <x v="6"/>
    </i>
    <i r="1">
      <x v="9"/>
    </i>
    <i r="1">
      <x v="11"/>
    </i>
    <i r="1">
      <x v="15"/>
    </i>
    <i r="1">
      <x v="17"/>
    </i>
    <i r="1">
      <x v="18"/>
    </i>
    <i>
      <x v="1"/>
    </i>
    <i r="1">
      <x v="14"/>
    </i>
    <i r="1">
      <x v="16"/>
    </i>
    <i r="1">
      <x v="20"/>
    </i>
    <i>
      <x v="2"/>
    </i>
    <i r="1">
      <x v="2"/>
    </i>
    <i r="1">
      <x v="5"/>
    </i>
    <i r="1">
      <x v="12"/>
    </i>
    <i r="1">
      <x v="13"/>
    </i>
    <i r="1">
      <x v="19"/>
    </i>
    <i>
      <x v="3"/>
    </i>
    <i r="1">
      <x/>
    </i>
    <i r="1">
      <x v="3"/>
    </i>
    <i r="1">
      <x v="4"/>
    </i>
    <i r="1">
      <x v="7"/>
    </i>
    <i r="1">
      <x v="8"/>
    </i>
    <i r="1">
      <x v="10"/>
    </i>
    <i t="grand">
      <x/>
    </i>
  </rowItems>
  <colItems count="1">
    <i/>
  </colItems>
  <dataFields count="1">
    <dataField name="Sum of Hours Billed" fld="3" baseField="0" baseItem="0"/>
  </dataField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6" cacheId="28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7">
  <location ref="A1:B31" firstHeaderRow="1" firstDataRow="1" firstDataCol="1"/>
  <pivotFields count="7">
    <pivotField axis="axisRow" showAll="0">
      <items count="5">
        <item x="0"/>
        <item x="1"/>
        <item x="2"/>
        <item x="3"/>
        <item t="default"/>
      </items>
    </pivotField>
    <pivotField axis="axisRow" showAll="0">
      <items count="23">
        <item x="17"/>
        <item x="3"/>
        <item x="14"/>
        <item x="16"/>
        <item x="20"/>
        <item x="13"/>
        <item x="2"/>
        <item x="18"/>
        <item x="21"/>
        <item x="0"/>
        <item x="19"/>
        <item x="1"/>
        <item x="11"/>
        <item x="15"/>
        <item x="9"/>
        <item x="4"/>
        <item x="8"/>
        <item x="5"/>
        <item x="6"/>
        <item x="12"/>
        <item x="10"/>
        <item x="7"/>
        <item t="default"/>
      </items>
    </pivotField>
    <pivotField showAll="0">
      <items count="22">
        <item x="6"/>
        <item x="0"/>
        <item x="3"/>
        <item x="4"/>
        <item x="2"/>
        <item x="5"/>
        <item x="1"/>
        <item x="8"/>
        <item x="10"/>
        <item x="9"/>
        <item x="14"/>
        <item x="11"/>
        <item x="12"/>
        <item x="13"/>
        <item x="18"/>
        <item x="15"/>
        <item x="20"/>
        <item x="19"/>
        <item x="16"/>
        <item x="17"/>
        <item x="7"/>
        <item t="default"/>
      </items>
    </pivotField>
    <pivotField showAll="0">
      <items count="23">
        <item x="3"/>
        <item x="15"/>
        <item x="14"/>
        <item x="20"/>
        <item x="17"/>
        <item x="1"/>
        <item x="11"/>
        <item x="9"/>
        <item x="12"/>
        <item x="10"/>
        <item x="19"/>
        <item x="4"/>
        <item x="2"/>
        <item x="5"/>
        <item x="13"/>
        <item x="8"/>
        <item x="0"/>
        <item x="21"/>
        <item x="18"/>
        <item x="16"/>
        <item x="6"/>
        <item x="7"/>
        <item t="default"/>
      </items>
    </pivotField>
    <pivotField showAll="0">
      <items count="20">
        <item x="2"/>
        <item x="9"/>
        <item x="0"/>
        <item x="7"/>
        <item x="10"/>
        <item x="14"/>
        <item x="11"/>
        <item x="18"/>
        <item x="1"/>
        <item x="5"/>
        <item x="13"/>
        <item x="16"/>
        <item x="3"/>
        <item x="12"/>
        <item x="15"/>
        <item x="17"/>
        <item x="8"/>
        <item x="4"/>
        <item x="6"/>
        <item t="default"/>
      </items>
    </pivotField>
    <pivotField showAll="0">
      <items count="22">
        <item x="14"/>
        <item x="3"/>
        <item x="13"/>
        <item x="18"/>
        <item x="1"/>
        <item x="16"/>
        <item x="10"/>
        <item x="11"/>
        <item x="9"/>
        <item x="8"/>
        <item x="2"/>
        <item x="5"/>
        <item x="19"/>
        <item x="0"/>
        <item x="12"/>
        <item x="4"/>
        <item x="20"/>
        <item x="17"/>
        <item x="15"/>
        <item x="6"/>
        <item x="7"/>
        <item t="default"/>
      </items>
    </pivotField>
    <pivotField dataField="1" showAll="0"/>
  </pivotFields>
  <rowFields count="2">
    <field x="0"/>
    <field x="1"/>
  </rowFields>
  <rowItems count="30">
    <i>
      <x/>
    </i>
    <i r="1">
      <x v="1"/>
    </i>
    <i r="1">
      <x v="6"/>
    </i>
    <i r="1">
      <x v="9"/>
    </i>
    <i r="1">
      <x v="11"/>
    </i>
    <i r="1">
      <x v="15"/>
    </i>
    <i r="1">
      <x v="17"/>
    </i>
    <i r="1">
      <x v="18"/>
    </i>
    <i r="1">
      <x v="21"/>
    </i>
    <i>
      <x v="1"/>
    </i>
    <i r="1">
      <x v="14"/>
    </i>
    <i r="1">
      <x v="16"/>
    </i>
    <i r="1">
      <x v="20"/>
    </i>
    <i r="1">
      <x v="21"/>
    </i>
    <i>
      <x v="2"/>
    </i>
    <i r="1">
      <x v="2"/>
    </i>
    <i r="1">
      <x v="5"/>
    </i>
    <i r="1">
      <x v="12"/>
    </i>
    <i r="1">
      <x v="13"/>
    </i>
    <i r="1">
      <x v="19"/>
    </i>
    <i r="1">
      <x v="21"/>
    </i>
    <i>
      <x v="3"/>
    </i>
    <i r="1">
      <x/>
    </i>
    <i r="1">
      <x v="3"/>
    </i>
    <i r="1">
      <x v="4"/>
    </i>
    <i r="1">
      <x v="7"/>
    </i>
    <i r="1">
      <x v="8"/>
    </i>
    <i r="1">
      <x v="10"/>
    </i>
    <i r="1">
      <x v="21"/>
    </i>
    <i t="grand">
      <x/>
    </i>
  </rowItems>
  <colItems count="1">
    <i/>
  </colItems>
  <dataFields count="1">
    <dataField name="Sum of amount $45" fld="6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Facet">
  <a:themeElements>
    <a:clrScheme name="Facet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/>
  </sheetViews>
  <sheetFormatPr defaultRowHeight="16.5" x14ac:dyDescent="0.3"/>
  <cols>
    <col min="1" max="1" width="12.875" bestFit="1" customWidth="1"/>
    <col min="2" max="2" width="18.5" bestFit="1" customWidth="1"/>
  </cols>
  <sheetData>
    <row r="1" spans="1:2" x14ac:dyDescent="0.3">
      <c r="A1" s="24" t="s">
        <v>52</v>
      </c>
      <c r="B1" t="s">
        <v>54</v>
      </c>
    </row>
    <row r="2" spans="1:2" x14ac:dyDescent="0.3">
      <c r="A2" s="25" t="s">
        <v>1</v>
      </c>
      <c r="B2" s="27">
        <v>575.75</v>
      </c>
    </row>
    <row r="3" spans="1:2" x14ac:dyDescent="0.3">
      <c r="A3" s="26" t="s">
        <v>46</v>
      </c>
      <c r="B3" s="27">
        <v>15.25</v>
      </c>
    </row>
    <row r="4" spans="1:2" x14ac:dyDescent="0.3">
      <c r="A4" s="26" t="s">
        <v>33</v>
      </c>
      <c r="B4" s="27">
        <v>78</v>
      </c>
    </row>
    <row r="5" spans="1:2" x14ac:dyDescent="0.3">
      <c r="A5" s="26" t="s">
        <v>32</v>
      </c>
      <c r="B5" s="27">
        <v>91.5</v>
      </c>
    </row>
    <row r="6" spans="1:2" x14ac:dyDescent="0.3">
      <c r="A6" s="26" t="s">
        <v>41</v>
      </c>
      <c r="B6" s="27">
        <v>35</v>
      </c>
    </row>
    <row r="7" spans="1:2" x14ac:dyDescent="0.3">
      <c r="A7" s="26" t="s">
        <v>47</v>
      </c>
      <c r="B7" s="27">
        <v>75</v>
      </c>
    </row>
    <row r="8" spans="1:2" x14ac:dyDescent="0.3">
      <c r="A8" s="26" t="s">
        <v>42</v>
      </c>
      <c r="B8" s="27">
        <v>80</v>
      </c>
    </row>
    <row r="9" spans="1:2" x14ac:dyDescent="0.3">
      <c r="A9" s="26" t="s">
        <v>4</v>
      </c>
      <c r="B9" s="27">
        <v>201</v>
      </c>
    </row>
    <row r="10" spans="1:2" x14ac:dyDescent="0.3">
      <c r="A10" s="25" t="s">
        <v>0</v>
      </c>
      <c r="B10" s="27">
        <v>259.5</v>
      </c>
    </row>
    <row r="11" spans="1:2" x14ac:dyDescent="0.3">
      <c r="A11" s="26" t="s">
        <v>40</v>
      </c>
      <c r="B11" s="27">
        <v>72</v>
      </c>
    </row>
    <row r="12" spans="1:2" x14ac:dyDescent="0.3">
      <c r="A12" s="26" t="s">
        <v>39</v>
      </c>
      <c r="B12" s="27">
        <v>143.5</v>
      </c>
    </row>
    <row r="13" spans="1:2" x14ac:dyDescent="0.3">
      <c r="A13" s="26" t="s">
        <v>38</v>
      </c>
      <c r="B13" s="27">
        <v>44</v>
      </c>
    </row>
    <row r="14" spans="1:2" x14ac:dyDescent="0.3">
      <c r="A14" s="25" t="s">
        <v>2</v>
      </c>
      <c r="B14" s="27">
        <v>306.75</v>
      </c>
    </row>
    <row r="15" spans="1:2" x14ac:dyDescent="0.3">
      <c r="A15" s="26" t="s">
        <v>30</v>
      </c>
      <c r="B15" s="27">
        <v>16.5</v>
      </c>
    </row>
    <row r="16" spans="1:2" x14ac:dyDescent="0.3">
      <c r="A16" s="26" t="s">
        <v>31</v>
      </c>
      <c r="B16" s="27">
        <v>24</v>
      </c>
    </row>
    <row r="17" spans="1:2" x14ac:dyDescent="0.3">
      <c r="A17" s="26" t="s">
        <v>34</v>
      </c>
      <c r="B17" s="27">
        <v>59.75</v>
      </c>
    </row>
    <row r="18" spans="1:2" x14ac:dyDescent="0.3">
      <c r="A18" s="26" t="s">
        <v>43</v>
      </c>
      <c r="B18" s="27">
        <v>124</v>
      </c>
    </row>
    <row r="19" spans="1:2" x14ac:dyDescent="0.3">
      <c r="A19" s="26" t="s">
        <v>48</v>
      </c>
      <c r="B19" s="27">
        <v>82.5</v>
      </c>
    </row>
    <row r="20" spans="1:2" x14ac:dyDescent="0.3">
      <c r="A20" s="25" t="s">
        <v>3</v>
      </c>
      <c r="B20" s="27">
        <v>422.8</v>
      </c>
    </row>
    <row r="21" spans="1:2" x14ac:dyDescent="0.3">
      <c r="A21" s="26" t="s">
        <v>36</v>
      </c>
      <c r="B21" s="27">
        <v>118</v>
      </c>
    </row>
    <row r="22" spans="1:2" x14ac:dyDescent="0.3">
      <c r="A22" s="26" t="s">
        <v>35</v>
      </c>
      <c r="B22" s="27">
        <v>33.799999999999997</v>
      </c>
    </row>
    <row r="23" spans="1:2" x14ac:dyDescent="0.3">
      <c r="A23" s="26" t="s">
        <v>45</v>
      </c>
      <c r="B23" s="27">
        <v>75</v>
      </c>
    </row>
    <row r="24" spans="1:2" x14ac:dyDescent="0.3">
      <c r="A24" s="26" t="s">
        <v>37</v>
      </c>
      <c r="B24" s="27">
        <v>72.5</v>
      </c>
    </row>
    <row r="25" spans="1:2" x14ac:dyDescent="0.3">
      <c r="A25" s="26" t="s">
        <v>5</v>
      </c>
      <c r="B25" s="27">
        <v>95</v>
      </c>
    </row>
    <row r="26" spans="1:2" x14ac:dyDescent="0.3">
      <c r="A26" s="26" t="s">
        <v>44</v>
      </c>
      <c r="B26" s="27">
        <v>28.5</v>
      </c>
    </row>
    <row r="27" spans="1:2" x14ac:dyDescent="0.3">
      <c r="A27" s="25" t="s">
        <v>53</v>
      </c>
      <c r="B27" s="27">
        <v>1564.8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opLeftCell="A28" zoomScaleNormal="100" workbookViewId="0">
      <selection activeCell="G4" sqref="G4"/>
    </sheetView>
  </sheetViews>
  <sheetFormatPr defaultRowHeight="16.5" x14ac:dyDescent="0.3"/>
  <cols>
    <col min="1" max="6" width="17" customWidth="1"/>
    <col min="7" max="7" width="10.625" style="9" customWidth="1"/>
  </cols>
  <sheetData>
    <row r="1" spans="1:8" ht="40.5" customHeight="1" x14ac:dyDescent="0.3">
      <c r="A1" s="22" t="s">
        <v>51</v>
      </c>
      <c r="B1" s="22"/>
      <c r="C1" s="22"/>
      <c r="D1" s="22"/>
      <c r="E1" s="22"/>
      <c r="F1" s="22"/>
    </row>
    <row r="2" spans="1:8" ht="18" x14ac:dyDescent="0.3">
      <c r="A2" s="23" t="s">
        <v>50</v>
      </c>
      <c r="B2" s="23"/>
      <c r="C2" s="23"/>
      <c r="D2" s="23"/>
      <c r="E2" s="23"/>
      <c r="F2" s="23"/>
    </row>
    <row r="3" spans="1:8" ht="18" x14ac:dyDescent="0.3">
      <c r="A3" s="8"/>
      <c r="B3" s="8"/>
      <c r="C3" s="8"/>
      <c r="D3" s="8"/>
      <c r="E3" s="8"/>
      <c r="F3" s="8"/>
    </row>
    <row r="4" spans="1:8" ht="18.75" thickBot="1" x14ac:dyDescent="0.35">
      <c r="A4" s="10" t="s">
        <v>57</v>
      </c>
      <c r="B4" s="11" t="s">
        <v>6</v>
      </c>
      <c r="C4" s="11" t="s">
        <v>49</v>
      </c>
      <c r="D4" s="12" t="s">
        <v>7</v>
      </c>
      <c r="E4" s="12" t="s">
        <v>8</v>
      </c>
      <c r="F4" s="11" t="s">
        <v>9</v>
      </c>
      <c r="G4" s="9" t="s">
        <v>55</v>
      </c>
    </row>
    <row r="5" spans="1:8" ht="17.25" thickTop="1" x14ac:dyDescent="0.3">
      <c r="A5" s="1" t="s">
        <v>1</v>
      </c>
      <c r="B5" s="5" t="s">
        <v>32</v>
      </c>
      <c r="C5" s="6" t="s">
        <v>13</v>
      </c>
      <c r="D5" s="13">
        <v>91.5</v>
      </c>
      <c r="E5" s="14">
        <v>2</v>
      </c>
      <c r="F5" s="15">
        <f t="shared" ref="F5:F13" si="0">D5+E5</f>
        <v>93.5</v>
      </c>
      <c r="G5">
        <f>45*F5</f>
        <v>4207.5</v>
      </c>
      <c r="H5" s="9"/>
    </row>
    <row r="6" spans="1:8" x14ac:dyDescent="0.3">
      <c r="A6" s="1" t="s">
        <v>1</v>
      </c>
      <c r="B6" s="2" t="s">
        <v>41</v>
      </c>
      <c r="C6" s="6" t="s">
        <v>14</v>
      </c>
      <c r="D6" s="15">
        <v>35</v>
      </c>
      <c r="E6" s="16">
        <v>9</v>
      </c>
      <c r="F6" s="15">
        <f t="shared" si="0"/>
        <v>44</v>
      </c>
      <c r="G6">
        <f t="shared" ref="G6:G29" si="1">45*F6</f>
        <v>1980</v>
      </c>
    </row>
    <row r="7" spans="1:8" x14ac:dyDescent="0.3">
      <c r="A7" s="1" t="s">
        <v>1</v>
      </c>
      <c r="B7" s="2" t="s">
        <v>33</v>
      </c>
      <c r="C7" s="6" t="s">
        <v>15</v>
      </c>
      <c r="D7" s="15">
        <v>78</v>
      </c>
      <c r="E7" s="16">
        <v>0</v>
      </c>
      <c r="F7" s="15">
        <f t="shared" si="0"/>
        <v>78</v>
      </c>
      <c r="G7">
        <f t="shared" si="1"/>
        <v>3510</v>
      </c>
    </row>
    <row r="8" spans="1:8" x14ac:dyDescent="0.3">
      <c r="A8" s="1" t="s">
        <v>1</v>
      </c>
      <c r="B8" s="2" t="s">
        <v>46</v>
      </c>
      <c r="C8" s="6" t="s">
        <v>16</v>
      </c>
      <c r="D8" s="15">
        <v>15.25</v>
      </c>
      <c r="E8" s="16">
        <v>11.5</v>
      </c>
      <c r="F8" s="15">
        <f t="shared" si="0"/>
        <v>26.75</v>
      </c>
      <c r="G8">
        <f t="shared" si="1"/>
        <v>1203.75</v>
      </c>
    </row>
    <row r="9" spans="1:8" x14ac:dyDescent="0.3">
      <c r="A9" s="1" t="s">
        <v>1</v>
      </c>
      <c r="B9" s="2" t="s">
        <v>47</v>
      </c>
      <c r="C9" s="6" t="s">
        <v>17</v>
      </c>
      <c r="D9" s="15">
        <v>75</v>
      </c>
      <c r="E9" s="16">
        <v>24.5</v>
      </c>
      <c r="F9" s="15">
        <f t="shared" si="0"/>
        <v>99.5</v>
      </c>
      <c r="G9">
        <f t="shared" si="1"/>
        <v>4477.5</v>
      </c>
    </row>
    <row r="10" spans="1:8" x14ac:dyDescent="0.3">
      <c r="A10" s="1" t="s">
        <v>1</v>
      </c>
      <c r="B10" s="2" t="s">
        <v>42</v>
      </c>
      <c r="C10" s="6" t="s">
        <v>18</v>
      </c>
      <c r="D10" s="15">
        <v>80</v>
      </c>
      <c r="E10" s="16">
        <v>9.5</v>
      </c>
      <c r="F10" s="15">
        <f t="shared" si="0"/>
        <v>89.5</v>
      </c>
      <c r="G10">
        <f t="shared" si="1"/>
        <v>4027.5</v>
      </c>
    </row>
    <row r="11" spans="1:8" x14ac:dyDescent="0.3">
      <c r="A11" s="1" t="s">
        <v>1</v>
      </c>
      <c r="B11" s="2" t="s">
        <v>4</v>
      </c>
      <c r="C11" s="6" t="s">
        <v>19</v>
      </c>
      <c r="D11" s="15">
        <v>201</v>
      </c>
      <c r="E11" s="16">
        <v>2</v>
      </c>
      <c r="F11" s="15">
        <f t="shared" si="0"/>
        <v>203</v>
      </c>
      <c r="G11">
        <f t="shared" si="1"/>
        <v>9135</v>
      </c>
    </row>
    <row r="12" spans="1:8" x14ac:dyDescent="0.3">
      <c r="A12" s="38" t="s">
        <v>70</v>
      </c>
      <c r="B12" s="39"/>
      <c r="C12" s="42"/>
      <c r="D12" s="40"/>
      <c r="E12" s="40"/>
      <c r="F12" s="40"/>
      <c r="G12" s="41">
        <f>SUM(G5:G11)</f>
        <v>28541.25</v>
      </c>
    </row>
    <row r="13" spans="1:8" x14ac:dyDescent="0.3">
      <c r="A13" s="1" t="s">
        <v>0</v>
      </c>
      <c r="B13" s="2" t="s">
        <v>39</v>
      </c>
      <c r="C13" s="3" t="s">
        <v>10</v>
      </c>
      <c r="D13" s="15">
        <v>87</v>
      </c>
      <c r="E13" s="16">
        <v>2.5</v>
      </c>
      <c r="F13" s="15">
        <f t="shared" si="0"/>
        <v>89.5</v>
      </c>
      <c r="G13">
        <f t="shared" si="1"/>
        <v>4027.5</v>
      </c>
    </row>
    <row r="14" spans="1:8" x14ac:dyDescent="0.3">
      <c r="A14" s="1" t="s">
        <v>0</v>
      </c>
      <c r="B14" s="2" t="s">
        <v>39</v>
      </c>
      <c r="C14" s="3" t="s">
        <v>11</v>
      </c>
      <c r="D14" s="15">
        <v>56.5</v>
      </c>
      <c r="E14" s="16">
        <v>18</v>
      </c>
      <c r="F14" s="15">
        <f t="shared" ref="F14:F29" si="2">D14+E14</f>
        <v>74.5</v>
      </c>
      <c r="G14">
        <f t="shared" si="1"/>
        <v>3352.5</v>
      </c>
    </row>
    <row r="15" spans="1:8" x14ac:dyDescent="0.3">
      <c r="A15" s="1" t="s">
        <v>0</v>
      </c>
      <c r="B15" s="2" t="s">
        <v>40</v>
      </c>
      <c r="C15" s="3" t="s">
        <v>12</v>
      </c>
      <c r="D15" s="15">
        <v>72</v>
      </c>
      <c r="E15" s="16">
        <v>1</v>
      </c>
      <c r="F15" s="15">
        <f t="shared" si="2"/>
        <v>73</v>
      </c>
      <c r="G15">
        <f t="shared" si="1"/>
        <v>3285</v>
      </c>
    </row>
    <row r="16" spans="1:8" x14ac:dyDescent="0.3">
      <c r="A16" s="1" t="s">
        <v>0</v>
      </c>
      <c r="B16" s="2" t="s">
        <v>38</v>
      </c>
      <c r="C16" s="3" t="s">
        <v>11</v>
      </c>
      <c r="D16" s="15">
        <v>44</v>
      </c>
      <c r="E16" s="16">
        <v>4.5</v>
      </c>
      <c r="F16" s="15">
        <f t="shared" si="2"/>
        <v>48.5</v>
      </c>
      <c r="G16">
        <f t="shared" si="1"/>
        <v>2182.5</v>
      </c>
    </row>
    <row r="17" spans="1:8" x14ac:dyDescent="0.3">
      <c r="A17" s="38" t="s">
        <v>71</v>
      </c>
      <c r="B17" s="39"/>
      <c r="C17" s="39"/>
      <c r="D17" s="40"/>
      <c r="E17" s="40"/>
      <c r="F17" s="40"/>
      <c r="G17" s="41">
        <f>SUM(G13:G16)</f>
        <v>12847.5</v>
      </c>
    </row>
    <row r="18" spans="1:8" x14ac:dyDescent="0.3">
      <c r="A18" s="1" t="s">
        <v>2</v>
      </c>
      <c r="B18" s="2" t="s">
        <v>34</v>
      </c>
      <c r="C18" s="3" t="s">
        <v>20</v>
      </c>
      <c r="D18" s="15">
        <v>59.75</v>
      </c>
      <c r="E18" s="16">
        <v>7</v>
      </c>
      <c r="F18" s="15">
        <f t="shared" si="2"/>
        <v>66.75</v>
      </c>
      <c r="G18">
        <f t="shared" si="1"/>
        <v>3003.75</v>
      </c>
    </row>
    <row r="19" spans="1:8" x14ac:dyDescent="0.3">
      <c r="A19" s="1" t="s">
        <v>2</v>
      </c>
      <c r="B19" s="2" t="s">
        <v>48</v>
      </c>
      <c r="C19" s="3" t="s">
        <v>21</v>
      </c>
      <c r="D19" s="15">
        <v>82.5</v>
      </c>
      <c r="E19" s="16">
        <v>12</v>
      </c>
      <c r="F19" s="15">
        <f t="shared" si="2"/>
        <v>94.5</v>
      </c>
      <c r="G19">
        <f t="shared" si="1"/>
        <v>4252.5</v>
      </c>
    </row>
    <row r="20" spans="1:8" x14ac:dyDescent="0.3">
      <c r="A20" s="1" t="s">
        <v>2</v>
      </c>
      <c r="B20" s="7" t="s">
        <v>31</v>
      </c>
      <c r="C20" s="3" t="s">
        <v>22</v>
      </c>
      <c r="D20" s="15">
        <v>24</v>
      </c>
      <c r="E20" s="16">
        <v>12</v>
      </c>
      <c r="F20" s="15">
        <f t="shared" si="2"/>
        <v>36</v>
      </c>
      <c r="G20">
        <f t="shared" si="1"/>
        <v>1620</v>
      </c>
    </row>
    <row r="21" spans="1:8" x14ac:dyDescent="0.3">
      <c r="A21" s="1" t="s">
        <v>2</v>
      </c>
      <c r="B21" s="7" t="s">
        <v>30</v>
      </c>
      <c r="C21" s="3" t="s">
        <v>23</v>
      </c>
      <c r="D21" s="17">
        <v>16.5</v>
      </c>
      <c r="E21" s="18">
        <v>10</v>
      </c>
      <c r="F21" s="15">
        <f t="shared" si="2"/>
        <v>26.5</v>
      </c>
      <c r="G21">
        <f t="shared" si="1"/>
        <v>1192.5</v>
      </c>
    </row>
    <row r="22" spans="1:8" x14ac:dyDescent="0.3">
      <c r="A22" s="1" t="s">
        <v>2</v>
      </c>
      <c r="B22" s="2" t="s">
        <v>43</v>
      </c>
      <c r="C22" s="3" t="s">
        <v>22</v>
      </c>
      <c r="D22" s="15">
        <v>124</v>
      </c>
      <c r="E22" s="16">
        <v>5.5</v>
      </c>
      <c r="F22" s="19">
        <f t="shared" si="2"/>
        <v>129.5</v>
      </c>
      <c r="G22">
        <f t="shared" si="1"/>
        <v>5827.5</v>
      </c>
    </row>
    <row r="23" spans="1:8" x14ac:dyDescent="0.3">
      <c r="A23" s="38" t="s">
        <v>72</v>
      </c>
      <c r="B23" s="32"/>
      <c r="C23" s="32"/>
      <c r="D23" s="33"/>
      <c r="E23" s="33"/>
      <c r="F23" s="34"/>
      <c r="G23" s="37">
        <f>SUM(G18:G22)</f>
        <v>15896.25</v>
      </c>
      <c r="H23" s="43"/>
    </row>
    <row r="24" spans="1:8" x14ac:dyDescent="0.3">
      <c r="A24" s="1" t="s">
        <v>3</v>
      </c>
      <c r="B24" s="5" t="s">
        <v>35</v>
      </c>
      <c r="C24" s="6" t="s">
        <v>24</v>
      </c>
      <c r="D24" s="13">
        <v>33.799999999999997</v>
      </c>
      <c r="E24" s="14">
        <v>12.5</v>
      </c>
      <c r="F24" s="15">
        <f t="shared" si="2"/>
        <v>46.3</v>
      </c>
      <c r="G24">
        <f t="shared" si="1"/>
        <v>2083.5</v>
      </c>
    </row>
    <row r="25" spans="1:8" x14ac:dyDescent="0.3">
      <c r="A25" s="1" t="s">
        <v>3</v>
      </c>
      <c r="B25" s="2" t="s">
        <v>36</v>
      </c>
      <c r="C25" s="6" t="s">
        <v>25</v>
      </c>
      <c r="D25" s="15">
        <v>118</v>
      </c>
      <c r="E25" s="16">
        <v>0</v>
      </c>
      <c r="F25" s="15">
        <f t="shared" si="2"/>
        <v>118</v>
      </c>
      <c r="G25">
        <f t="shared" si="1"/>
        <v>5310</v>
      </c>
    </row>
    <row r="26" spans="1:8" x14ac:dyDescent="0.3">
      <c r="A26" s="1" t="s">
        <v>3</v>
      </c>
      <c r="B26" s="2" t="s">
        <v>37</v>
      </c>
      <c r="C26" s="6" t="s">
        <v>26</v>
      </c>
      <c r="D26" s="15">
        <v>72.5</v>
      </c>
      <c r="E26" s="16">
        <v>2</v>
      </c>
      <c r="F26" s="15">
        <f t="shared" si="2"/>
        <v>74.5</v>
      </c>
      <c r="G26">
        <f t="shared" si="1"/>
        <v>3352.5</v>
      </c>
    </row>
    <row r="27" spans="1:8" x14ac:dyDescent="0.3">
      <c r="A27" s="1" t="s">
        <v>3</v>
      </c>
      <c r="B27" s="2" t="s">
        <v>44</v>
      </c>
      <c r="C27" s="6" t="s">
        <v>27</v>
      </c>
      <c r="D27" s="15">
        <v>28.5</v>
      </c>
      <c r="E27" s="16">
        <v>10.5</v>
      </c>
      <c r="F27" s="15">
        <f t="shared" si="2"/>
        <v>39</v>
      </c>
      <c r="G27">
        <f t="shared" si="1"/>
        <v>1755</v>
      </c>
    </row>
    <row r="28" spans="1:8" x14ac:dyDescent="0.3">
      <c r="A28" s="1" t="s">
        <v>3</v>
      </c>
      <c r="B28" s="2" t="s">
        <v>45</v>
      </c>
      <c r="C28" s="6" t="s">
        <v>28</v>
      </c>
      <c r="D28" s="15">
        <v>75</v>
      </c>
      <c r="E28" s="16">
        <v>17</v>
      </c>
      <c r="F28" s="15">
        <f t="shared" si="2"/>
        <v>92</v>
      </c>
      <c r="G28">
        <f t="shared" si="1"/>
        <v>4140</v>
      </c>
    </row>
    <row r="29" spans="1:8" x14ac:dyDescent="0.3">
      <c r="A29" s="1" t="s">
        <v>3</v>
      </c>
      <c r="B29" s="4" t="s">
        <v>5</v>
      </c>
      <c r="C29" s="6" t="s">
        <v>29</v>
      </c>
      <c r="D29" s="20">
        <v>95</v>
      </c>
      <c r="E29" s="21">
        <v>8.5</v>
      </c>
      <c r="F29" s="15">
        <f t="shared" si="2"/>
        <v>103.5</v>
      </c>
      <c r="G29">
        <f t="shared" si="1"/>
        <v>4657.5</v>
      </c>
    </row>
    <row r="30" spans="1:8" x14ac:dyDescent="0.3">
      <c r="A30" s="28" t="s">
        <v>73</v>
      </c>
      <c r="B30" s="35"/>
      <c r="C30" s="29"/>
      <c r="D30" s="29"/>
      <c r="E30" s="29"/>
      <c r="F30" s="29"/>
      <c r="G30" s="36">
        <f>SUM(G24:G29)</f>
        <v>21298.5</v>
      </c>
    </row>
  </sheetData>
  <mergeCells count="2">
    <mergeCell ref="A1:F1"/>
    <mergeCell ref="A2:F2"/>
  </mergeCells>
  <pageMargins left="0.7" right="0.7" top="0.75" bottom="0.75" header="0.3" footer="0.3"/>
  <pageSetup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G6" sqref="G6"/>
    </sheetView>
  </sheetViews>
  <sheetFormatPr defaultRowHeight="16.5" x14ac:dyDescent="0.3"/>
  <cols>
    <col min="2" max="2" width="18.25" customWidth="1"/>
    <col min="3" max="3" width="19" customWidth="1"/>
    <col min="4" max="4" width="19.25" customWidth="1"/>
    <col min="5" max="5" width="15.125" customWidth="1"/>
  </cols>
  <sheetData>
    <row r="1" spans="1:4" x14ac:dyDescent="0.3">
      <c r="A1" s="30" t="s">
        <v>61</v>
      </c>
      <c r="B1" s="30" t="s">
        <v>65</v>
      </c>
      <c r="C1" s="30" t="s">
        <v>66</v>
      </c>
      <c r="D1" s="30" t="s">
        <v>67</v>
      </c>
    </row>
    <row r="2" spans="1:4" x14ac:dyDescent="0.3">
      <c r="A2" s="30" t="s">
        <v>58</v>
      </c>
      <c r="B2" s="31">
        <f>AVERAGE(B8:B14)</f>
        <v>82.25</v>
      </c>
      <c r="C2" s="31">
        <f>AVERAGE(C8:C14)</f>
        <v>8.3571428571428577</v>
      </c>
      <c r="D2" s="31">
        <f>AVERAGE(D8:D14)</f>
        <v>90.607142857142861</v>
      </c>
    </row>
    <row r="3" spans="1:4" x14ac:dyDescent="0.3">
      <c r="A3" s="30" t="s">
        <v>59</v>
      </c>
      <c r="B3" s="31">
        <f>AVERAGE(B15:B18)</f>
        <v>64.875</v>
      </c>
      <c r="C3" s="31">
        <f>AVERAGE(C15:C18)</f>
        <v>6.5</v>
      </c>
      <c r="D3" s="31">
        <f>AVERAGE(D15:D18)</f>
        <v>71.375</v>
      </c>
    </row>
    <row r="4" spans="1:4" x14ac:dyDescent="0.3">
      <c r="A4" s="30" t="s">
        <v>60</v>
      </c>
      <c r="B4" s="31">
        <f>AVERAGE(B19:B22)</f>
        <v>45.6875</v>
      </c>
      <c r="C4" s="31">
        <f>AVERAGE(C19:C23)</f>
        <v>9.3000000000000007</v>
      </c>
      <c r="D4" s="31">
        <f>AVERAGE(D19:D23)</f>
        <v>70.650000000000006</v>
      </c>
    </row>
    <row r="5" spans="1:4" x14ac:dyDescent="0.3">
      <c r="A5" s="30" t="s">
        <v>56</v>
      </c>
      <c r="B5" s="31">
        <f>AVERAGE(B24:B29)</f>
        <v>70.466666666666669</v>
      </c>
      <c r="C5" s="31">
        <f>AVERAGE(C24:C29)</f>
        <v>8.4166666666666661</v>
      </c>
      <c r="D5" s="31">
        <f>AVERAGE(D24:D29)</f>
        <v>78.88333333333334</v>
      </c>
    </row>
    <row r="7" spans="1:4" ht="18.75" thickBot="1" x14ac:dyDescent="0.35">
      <c r="A7" s="11" t="s">
        <v>49</v>
      </c>
      <c r="B7" t="s">
        <v>62</v>
      </c>
      <c r="C7" t="s">
        <v>64</v>
      </c>
      <c r="D7" t="s">
        <v>63</v>
      </c>
    </row>
    <row r="8" spans="1:4" ht="17.25" thickTop="1" x14ac:dyDescent="0.3">
      <c r="A8" s="6" t="s">
        <v>13</v>
      </c>
      <c r="B8" s="13">
        <v>91.5</v>
      </c>
      <c r="C8" s="14">
        <v>2</v>
      </c>
      <c r="D8" s="15">
        <f t="shared" ref="D8:D29" si="0">B8+C8</f>
        <v>93.5</v>
      </c>
    </row>
    <row r="9" spans="1:4" x14ac:dyDescent="0.3">
      <c r="A9" s="6" t="s">
        <v>14</v>
      </c>
      <c r="B9" s="15">
        <v>35</v>
      </c>
      <c r="C9" s="16">
        <v>9</v>
      </c>
      <c r="D9" s="15">
        <f t="shared" si="0"/>
        <v>44</v>
      </c>
    </row>
    <row r="10" spans="1:4" x14ac:dyDescent="0.3">
      <c r="A10" s="6" t="s">
        <v>15</v>
      </c>
      <c r="B10" s="15">
        <v>78</v>
      </c>
      <c r="C10" s="16">
        <v>0</v>
      </c>
      <c r="D10" s="15">
        <f t="shared" si="0"/>
        <v>78</v>
      </c>
    </row>
    <row r="11" spans="1:4" x14ac:dyDescent="0.3">
      <c r="A11" s="6" t="s">
        <v>16</v>
      </c>
      <c r="B11" s="15">
        <v>15.25</v>
      </c>
      <c r="C11" s="16">
        <v>11.5</v>
      </c>
      <c r="D11" s="15">
        <f t="shared" si="0"/>
        <v>26.75</v>
      </c>
    </row>
    <row r="12" spans="1:4" x14ac:dyDescent="0.3">
      <c r="A12" s="6" t="s">
        <v>17</v>
      </c>
      <c r="B12" s="15">
        <v>75</v>
      </c>
      <c r="C12" s="16">
        <v>24.5</v>
      </c>
      <c r="D12" s="15">
        <f t="shared" si="0"/>
        <v>99.5</v>
      </c>
    </row>
    <row r="13" spans="1:4" x14ac:dyDescent="0.3">
      <c r="A13" s="6" t="s">
        <v>18</v>
      </c>
      <c r="B13" s="15">
        <v>80</v>
      </c>
      <c r="C13" s="16">
        <v>9.5</v>
      </c>
      <c r="D13" s="15">
        <f t="shared" si="0"/>
        <v>89.5</v>
      </c>
    </row>
    <row r="14" spans="1:4" x14ac:dyDescent="0.3">
      <c r="A14" s="6" t="s">
        <v>19</v>
      </c>
      <c r="B14" s="15">
        <v>201</v>
      </c>
      <c r="C14" s="16">
        <v>2</v>
      </c>
      <c r="D14" s="15">
        <f t="shared" si="0"/>
        <v>203</v>
      </c>
    </row>
    <row r="15" spans="1:4" x14ac:dyDescent="0.3">
      <c r="A15" s="3" t="s">
        <v>10</v>
      </c>
      <c r="B15" s="15">
        <v>87</v>
      </c>
      <c r="C15" s="16">
        <v>2.5</v>
      </c>
      <c r="D15" s="15">
        <f t="shared" si="0"/>
        <v>89.5</v>
      </c>
    </row>
    <row r="16" spans="1:4" x14ac:dyDescent="0.3">
      <c r="A16" s="3" t="s">
        <v>11</v>
      </c>
      <c r="B16" s="15">
        <v>56.5</v>
      </c>
      <c r="C16" s="16">
        <v>18</v>
      </c>
      <c r="D16" s="15">
        <f t="shared" si="0"/>
        <v>74.5</v>
      </c>
    </row>
    <row r="17" spans="1:4" x14ac:dyDescent="0.3">
      <c r="A17" s="3" t="s">
        <v>12</v>
      </c>
      <c r="B17" s="15">
        <v>72</v>
      </c>
      <c r="C17" s="16">
        <v>1</v>
      </c>
      <c r="D17" s="15">
        <f t="shared" si="0"/>
        <v>73</v>
      </c>
    </row>
    <row r="18" spans="1:4" x14ac:dyDescent="0.3">
      <c r="A18" s="3" t="s">
        <v>11</v>
      </c>
      <c r="B18" s="15">
        <v>44</v>
      </c>
      <c r="C18" s="16">
        <v>4.5</v>
      </c>
      <c r="D18" s="15">
        <f t="shared" si="0"/>
        <v>48.5</v>
      </c>
    </row>
    <row r="19" spans="1:4" x14ac:dyDescent="0.3">
      <c r="A19" s="3" t="s">
        <v>20</v>
      </c>
      <c r="B19" s="15">
        <v>59.75</v>
      </c>
      <c r="C19" s="16">
        <v>7</v>
      </c>
      <c r="D19" s="15">
        <f t="shared" si="0"/>
        <v>66.75</v>
      </c>
    </row>
    <row r="20" spans="1:4" x14ac:dyDescent="0.3">
      <c r="A20" s="3" t="s">
        <v>21</v>
      </c>
      <c r="B20" s="15">
        <v>82.5</v>
      </c>
      <c r="C20" s="16">
        <v>12</v>
      </c>
      <c r="D20" s="15">
        <f t="shared" si="0"/>
        <v>94.5</v>
      </c>
    </row>
    <row r="21" spans="1:4" x14ac:dyDescent="0.3">
      <c r="A21" s="3" t="s">
        <v>22</v>
      </c>
      <c r="B21" s="15">
        <v>24</v>
      </c>
      <c r="C21" s="16">
        <v>12</v>
      </c>
      <c r="D21" s="15">
        <f t="shared" si="0"/>
        <v>36</v>
      </c>
    </row>
    <row r="22" spans="1:4" x14ac:dyDescent="0.3">
      <c r="A22" s="3" t="s">
        <v>23</v>
      </c>
      <c r="B22" s="17">
        <v>16.5</v>
      </c>
      <c r="C22" s="18">
        <v>10</v>
      </c>
      <c r="D22" s="15">
        <f t="shared" si="0"/>
        <v>26.5</v>
      </c>
    </row>
    <row r="23" spans="1:4" x14ac:dyDescent="0.3">
      <c r="A23" s="3" t="s">
        <v>22</v>
      </c>
      <c r="B23" s="15">
        <v>124</v>
      </c>
      <c r="C23" s="16">
        <v>5.5</v>
      </c>
      <c r="D23" s="19">
        <f t="shared" si="0"/>
        <v>129.5</v>
      </c>
    </row>
    <row r="24" spans="1:4" x14ac:dyDescent="0.3">
      <c r="A24" s="6" t="s">
        <v>24</v>
      </c>
      <c r="B24" s="13">
        <v>33.799999999999997</v>
      </c>
      <c r="C24" s="14">
        <v>12.5</v>
      </c>
      <c r="D24" s="15">
        <f t="shared" si="0"/>
        <v>46.3</v>
      </c>
    </row>
    <row r="25" spans="1:4" x14ac:dyDescent="0.3">
      <c r="A25" s="6" t="s">
        <v>25</v>
      </c>
      <c r="B25" s="15">
        <v>118</v>
      </c>
      <c r="C25" s="16">
        <v>0</v>
      </c>
      <c r="D25" s="15">
        <f t="shared" si="0"/>
        <v>118</v>
      </c>
    </row>
    <row r="26" spans="1:4" x14ac:dyDescent="0.3">
      <c r="A26" s="6" t="s">
        <v>26</v>
      </c>
      <c r="B26" s="15">
        <v>72.5</v>
      </c>
      <c r="C26" s="16">
        <v>2</v>
      </c>
      <c r="D26" s="15">
        <f t="shared" si="0"/>
        <v>74.5</v>
      </c>
    </row>
    <row r="27" spans="1:4" x14ac:dyDescent="0.3">
      <c r="A27" s="6" t="s">
        <v>27</v>
      </c>
      <c r="B27" s="15">
        <v>28.5</v>
      </c>
      <c r="C27" s="16">
        <v>10.5</v>
      </c>
      <c r="D27" s="15">
        <f t="shared" si="0"/>
        <v>39</v>
      </c>
    </row>
    <row r="28" spans="1:4" x14ac:dyDescent="0.3">
      <c r="A28" s="6" t="s">
        <v>28</v>
      </c>
      <c r="B28" s="15">
        <v>75</v>
      </c>
      <c r="C28" s="16">
        <v>17</v>
      </c>
      <c r="D28" s="15">
        <f t="shared" si="0"/>
        <v>92</v>
      </c>
    </row>
    <row r="29" spans="1:4" x14ac:dyDescent="0.3">
      <c r="A29" s="6" t="s">
        <v>29</v>
      </c>
      <c r="B29" s="20">
        <v>95</v>
      </c>
      <c r="C29" s="21">
        <v>8.5</v>
      </c>
      <c r="D29" s="15">
        <f t="shared" si="0"/>
        <v>103.5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>
      <selection activeCell="D19" sqref="D19"/>
    </sheetView>
  </sheetViews>
  <sheetFormatPr defaultRowHeight="16.5" x14ac:dyDescent="0.3"/>
  <cols>
    <col min="1" max="1" width="12.875" customWidth="1"/>
    <col min="2" max="2" width="18.75" customWidth="1"/>
    <col min="3" max="3" width="6.25" customWidth="1"/>
    <col min="4" max="4" width="7.875" customWidth="1"/>
    <col min="5" max="5" width="7" customWidth="1"/>
    <col min="6" max="7" width="7.875" customWidth="1"/>
    <col min="8" max="8" width="6.375" customWidth="1"/>
    <col min="9" max="9" width="10.125" bestFit="1" customWidth="1"/>
    <col min="10" max="10" width="9.75" bestFit="1" customWidth="1"/>
    <col min="11" max="11" width="8.125" customWidth="1"/>
    <col min="12" max="12" width="6.875" customWidth="1"/>
    <col min="13" max="13" width="7.875" customWidth="1"/>
    <col min="15" max="15" width="11" bestFit="1" customWidth="1"/>
    <col min="16" max="16" width="8.25" customWidth="1"/>
    <col min="17" max="17" width="7" customWidth="1"/>
    <col min="19" max="20" width="7.875" customWidth="1"/>
    <col min="21" max="21" width="10.125" bestFit="1" customWidth="1"/>
    <col min="22" max="22" width="11.125" bestFit="1" customWidth="1"/>
    <col min="23" max="23" width="7.5" customWidth="1"/>
    <col min="24" max="24" width="7.875" customWidth="1"/>
    <col min="25" max="25" width="7" customWidth="1"/>
    <col min="26" max="27" width="7.875" customWidth="1"/>
    <col min="28" max="28" width="7" customWidth="1"/>
    <col min="30" max="30" width="10.375" bestFit="1" customWidth="1"/>
    <col min="31" max="31" width="11.375" bestFit="1" customWidth="1"/>
  </cols>
  <sheetData>
    <row r="1" spans="1:2" x14ac:dyDescent="0.3">
      <c r="A1" s="24" t="s">
        <v>52</v>
      </c>
      <c r="B1" t="s">
        <v>69</v>
      </c>
    </row>
    <row r="2" spans="1:2" x14ac:dyDescent="0.3">
      <c r="A2" s="25" t="s">
        <v>1</v>
      </c>
      <c r="B2" s="27">
        <v>57082.5</v>
      </c>
    </row>
    <row r="3" spans="1:2" x14ac:dyDescent="0.3">
      <c r="A3" s="26" t="s">
        <v>46</v>
      </c>
      <c r="B3" s="27">
        <v>1203.75</v>
      </c>
    </row>
    <row r="4" spans="1:2" x14ac:dyDescent="0.3">
      <c r="A4" s="26" t="s">
        <v>33</v>
      </c>
      <c r="B4" s="27">
        <v>3510</v>
      </c>
    </row>
    <row r="5" spans="1:2" x14ac:dyDescent="0.3">
      <c r="A5" s="26" t="s">
        <v>32</v>
      </c>
      <c r="B5" s="27">
        <v>4207.5</v>
      </c>
    </row>
    <row r="6" spans="1:2" x14ac:dyDescent="0.3">
      <c r="A6" s="26" t="s">
        <v>41</v>
      </c>
      <c r="B6" s="27">
        <v>1980</v>
      </c>
    </row>
    <row r="7" spans="1:2" x14ac:dyDescent="0.3">
      <c r="A7" s="26" t="s">
        <v>47</v>
      </c>
      <c r="B7" s="27">
        <v>4477.5</v>
      </c>
    </row>
    <row r="8" spans="1:2" x14ac:dyDescent="0.3">
      <c r="A8" s="26" t="s">
        <v>42</v>
      </c>
      <c r="B8" s="27">
        <v>4027.5</v>
      </c>
    </row>
    <row r="9" spans="1:2" x14ac:dyDescent="0.3">
      <c r="A9" s="26" t="s">
        <v>4</v>
      </c>
      <c r="B9" s="27">
        <v>9135</v>
      </c>
    </row>
    <row r="10" spans="1:2" x14ac:dyDescent="0.3">
      <c r="A10" s="26" t="s">
        <v>68</v>
      </c>
      <c r="B10" s="27">
        <v>28541.25</v>
      </c>
    </row>
    <row r="11" spans="1:2" x14ac:dyDescent="0.3">
      <c r="A11" s="25" t="s">
        <v>0</v>
      </c>
      <c r="B11" s="27">
        <v>25695</v>
      </c>
    </row>
    <row r="12" spans="1:2" x14ac:dyDescent="0.3">
      <c r="A12" s="26" t="s">
        <v>40</v>
      </c>
      <c r="B12" s="27">
        <v>3285</v>
      </c>
    </row>
    <row r="13" spans="1:2" x14ac:dyDescent="0.3">
      <c r="A13" s="26" t="s">
        <v>39</v>
      </c>
      <c r="B13" s="27">
        <v>7380</v>
      </c>
    </row>
    <row r="14" spans="1:2" x14ac:dyDescent="0.3">
      <c r="A14" s="26" t="s">
        <v>38</v>
      </c>
      <c r="B14" s="27">
        <v>2182.5</v>
      </c>
    </row>
    <row r="15" spans="1:2" x14ac:dyDescent="0.3">
      <c r="A15" s="26" t="s">
        <v>68</v>
      </c>
      <c r="B15" s="27">
        <v>12847.5</v>
      </c>
    </row>
    <row r="16" spans="1:2" x14ac:dyDescent="0.3">
      <c r="A16" s="25" t="s">
        <v>2</v>
      </c>
      <c r="B16" s="27">
        <v>31792.5</v>
      </c>
    </row>
    <row r="17" spans="1:2" x14ac:dyDescent="0.3">
      <c r="A17" s="26" t="s">
        <v>30</v>
      </c>
      <c r="B17" s="27">
        <v>1192.5</v>
      </c>
    </row>
    <row r="18" spans="1:2" x14ac:dyDescent="0.3">
      <c r="A18" s="26" t="s">
        <v>31</v>
      </c>
      <c r="B18" s="27">
        <v>1620</v>
      </c>
    </row>
    <row r="19" spans="1:2" x14ac:dyDescent="0.3">
      <c r="A19" s="26" t="s">
        <v>34</v>
      </c>
      <c r="B19" s="27">
        <v>3003.75</v>
      </c>
    </row>
    <row r="20" spans="1:2" x14ac:dyDescent="0.3">
      <c r="A20" s="26" t="s">
        <v>43</v>
      </c>
      <c r="B20" s="27">
        <v>5827.5</v>
      </c>
    </row>
    <row r="21" spans="1:2" x14ac:dyDescent="0.3">
      <c r="A21" s="26" t="s">
        <v>48</v>
      </c>
      <c r="B21" s="27">
        <v>4252.5</v>
      </c>
    </row>
    <row r="22" spans="1:2" x14ac:dyDescent="0.3">
      <c r="A22" s="26" t="s">
        <v>68</v>
      </c>
      <c r="B22" s="27">
        <v>15896.25</v>
      </c>
    </row>
    <row r="23" spans="1:2" x14ac:dyDescent="0.3">
      <c r="A23" s="25" t="s">
        <v>3</v>
      </c>
      <c r="B23" s="27">
        <v>42597</v>
      </c>
    </row>
    <row r="24" spans="1:2" x14ac:dyDescent="0.3">
      <c r="A24" s="26" t="s">
        <v>36</v>
      </c>
      <c r="B24" s="27">
        <v>5310</v>
      </c>
    </row>
    <row r="25" spans="1:2" x14ac:dyDescent="0.3">
      <c r="A25" s="26" t="s">
        <v>35</v>
      </c>
      <c r="B25" s="27">
        <v>2083.5</v>
      </c>
    </row>
    <row r="26" spans="1:2" x14ac:dyDescent="0.3">
      <c r="A26" s="26" t="s">
        <v>45</v>
      </c>
      <c r="B26" s="27">
        <v>4140</v>
      </c>
    </row>
    <row r="27" spans="1:2" x14ac:dyDescent="0.3">
      <c r="A27" s="26" t="s">
        <v>37</v>
      </c>
      <c r="B27" s="27">
        <v>3352.5</v>
      </c>
    </row>
    <row r="28" spans="1:2" x14ac:dyDescent="0.3">
      <c r="A28" s="26" t="s">
        <v>5</v>
      </c>
      <c r="B28" s="27">
        <v>4657.5</v>
      </c>
    </row>
    <row r="29" spans="1:2" x14ac:dyDescent="0.3">
      <c r="A29" s="26" t="s">
        <v>44</v>
      </c>
      <c r="B29" s="27">
        <v>1755</v>
      </c>
    </row>
    <row r="30" spans="1:2" x14ac:dyDescent="0.3">
      <c r="A30" s="26" t="s">
        <v>68</v>
      </c>
      <c r="B30" s="27">
        <v>21298.5</v>
      </c>
    </row>
    <row r="31" spans="1:2" x14ac:dyDescent="0.3">
      <c r="A31" s="25" t="s">
        <v>53</v>
      </c>
      <c r="B31" s="27">
        <v>157167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billing amounts</vt:lpstr>
      <vt:lpstr>Billing</vt:lpstr>
      <vt:lpstr>average hours</vt:lpstr>
      <vt:lpstr>potential revenue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 Tatu</dc:creator>
  <cp:lastModifiedBy>Stevoh</cp:lastModifiedBy>
  <cp:lastPrinted>2013-07-19T04:46:46Z</cp:lastPrinted>
  <dcterms:created xsi:type="dcterms:W3CDTF">2007-05-18T18:05:54Z</dcterms:created>
  <dcterms:modified xsi:type="dcterms:W3CDTF">2020-11-22T09:47:30Z</dcterms:modified>
</cp:coreProperties>
</file>